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CE08618A-1728-4220-B6BD-952CBC41143B}" xr6:coauthVersionLast="47" xr6:coauthVersionMax="47" xr10:uidLastSave="{00000000-0000-0000-0000-000000000000}"/>
  <bookViews>
    <workbookView xWindow="27864" yWindow="1306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<sst xmlns="http://schemas.openxmlformats.org/spreadsheetml/2006/main" count="216" uniqueCount="201">
  <si>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</si>
  <si>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</si>
  <si>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</si>
  <si>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</si>
  <si>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</si>
  <si>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</si>
  <si>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</si>
  <si>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</si>
  <si>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</si>
  <si>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</si>
  <si>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</si>
  <si>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</si>
  <si>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</si>
  <si>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</si>
  <si>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</si>
  <si>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</si>
  <si>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</si>
  <si>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</si>
  <si>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</si>
  <si>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</si>
  <si>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</si>
  <si>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</si>
  <si>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</si>
  <si>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</si>
  <si>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</si>
  <si>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</si>
  <si>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</si>
  <si>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</si>
  <si>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</si>
  <si>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</si>
  <si>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</si>
  <si>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</si>
  <si>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</si>
  <si>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</si>
  <si>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</si>
  <si>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</si>
  <si>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</si>
  <si>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</si>
  <si>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</si>
  <si>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</si>
  <si>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</si>
  <si>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</si>
  <si>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</si>
  <si>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</si>
  <si>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</si>
  <si>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</si>
  <si>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</si>
  <si>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</si>
  <si>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</si>
  <si>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</si>
  <si>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</si>
  <si>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</si>
  <si>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</si>
  <si>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</si>
  <si>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</si>
  <si>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</si>
  <si>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</si>
  <si>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</si>
  <si>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</si>
  <si>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</si>
  <si>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</si>
  <si>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</si>
  <si>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</si>
  <si>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</si>
  <si>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</si>
  <si>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</si>
  <si>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</si>
  <si>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</si>
  <si>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</si>
  <si>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</si>
  <si>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</si>
  <si>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</si>
  <si>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</si>
  <si>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</si>
  <si>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</si>
  <si>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</si>
  <si>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</si>
  <si>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</si>
  <si>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</si>
  <si>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</si>
  <si>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</si>
  <si>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</si>
  <si>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</si>
  <si>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</si>
  <si>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</si>
  <si>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</si>
  <si>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</si>
  <si>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</si>
  <si>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</si>
  <si>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</si>
  <si>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</si>
  <si>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</si>
  <si>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</si>
  <si>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</si>
  <si>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</si>
  <si>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</si>
  <si>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</si>
  <si>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</si>
  <si>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</si>
  <si>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</si>
  <si>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</si>
  <si>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</si>
  <si>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</si>
  <si>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</si>
  <si>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</si>
  <si>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</si>
  <si>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</si>
  <si>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</si>
  <si>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</si>
  <si>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</si>
  <si>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</si>
  <si>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</si>
  <si>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</si>
  <si>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</si>
  <si>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</si>
  <si>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</si>
  <si>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</si>
  <si>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</si>
  <si>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</si>
  <si>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</si>
  <si>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</si>
  <si>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</si>
  <si>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</si>
  <si>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</si>
  <si>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</si>
  <si>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</si>
  <si>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</si>
  <si>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</si>
  <si>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</si>
  <si>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</si>
  <si>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</si>
  <si>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</si>
  <si>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</si>
  <si>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</si>
  <si>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</si>
  <si>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</si>
  <si>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</si>
  <si>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</si>
  <si>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</si>
  <si>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</si>
  <si>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</si>
  <si>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</si>
  <si>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</si>
  <si>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</si>
  <si>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</si>
  <si>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</si>
  <si>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</si>
  <si>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</si>
  <si>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</si>
  <si>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</si>
  <si>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</si>
  <si>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</si>
  <si>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</si>
  <si>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</si>
  <si>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</si>
  <si>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</si>
  <si>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</si>
  <si>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</si>
  <si>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</si>
  <si>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</si>
  <si>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</si>
  <si>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</si>
  <si>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</si>
  <si>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</si>
  <si>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</si>
  <si>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</si>
  <si>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</si>
  <si>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</si>
  <si>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</si>
  <si>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</si>
  <si>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</si>
  <si>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</si>
  <si>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</si>
  <si>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</si>
  <si>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</si>
  <si>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</si>
  <si>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</si>
  <si>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</si>
  <si>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</si>
  <si>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</si>
  <si>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</si>
  <si>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</si>
  <si>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</si>
  <si>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</si>
  <si>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TMT</t>
    <phoneticPr fontId="3" type="noConversion"/>
  </si>
  <si>
    <t>KSP</t>
    <phoneticPr fontId="3" type="noConversion"/>
  </si>
  <si>
    <t>M_022904</t>
    <phoneticPr fontId="3" type="noConversion"/>
  </si>
  <si>
    <t>M_023078-023079:N</t>
    <phoneticPr fontId="3" type="noConversion"/>
  </si>
  <si>
    <t>T_023155</t>
    <phoneticPr fontId="3" type="noConversion"/>
  </si>
  <si>
    <t>T_023158</t>
    <phoneticPr fontId="3" type="noConversion"/>
  </si>
  <si>
    <t>T_023155 / T_023158 HA limit으로 망원경이 멈추면서 별이 흐름</t>
    <phoneticPr fontId="3" type="noConversion"/>
  </si>
  <si>
    <t>SSE</t>
    <phoneticPr fontId="3" type="noConversion"/>
  </si>
  <si>
    <t>S</t>
    <phoneticPr fontId="3" type="noConversion"/>
  </si>
  <si>
    <t>ENE</t>
    <phoneticPr fontId="3" type="noConversion"/>
  </si>
  <si>
    <t>[17:05] 짙은 구름으로 인한 관측 중단 / [18:55] 관측재개</t>
    <phoneticPr fontId="3" type="noConversion"/>
  </si>
  <si>
    <t>DS9 3회 꺼짐</t>
    <phoneticPr fontId="3" type="noConversion"/>
  </si>
  <si>
    <t>HA limit으로 BLG #314-315 / 317-320 / 322 / 324-327 / 333 스킵 함</t>
    <phoneticPr fontId="3" type="noConversion"/>
  </si>
  <si>
    <t>7s/24k 11s/27k 15s/27k</t>
    <phoneticPr fontId="3" type="noConversion"/>
  </si>
  <si>
    <t>15s/20k 22s/21k</t>
    <phoneticPr fontId="3" type="noConversion"/>
  </si>
  <si>
    <t>[20:25] 옅은구름으로 관측 중단 / 오전 flat 건너뜀</t>
    <phoneticPr fontId="3" type="noConversion"/>
  </si>
  <si>
    <t>C_022909-23172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</si>
</sst>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84.743411927877943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2.8</v>
      </c>
      <c r="E9" s="8">
        <v>6.2</v>
      </c>
      <c r="F9" s="8">
        <v>66.400000000000006</v>
      </c>
      <c r="G9" s="36" t="s">
        <v>193</v>
      </c>
      <c r="H9" s="8">
        <v>7.2</v>
      </c>
      <c r="I9" s="36">
        <v>70.599999999999994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1.4</v>
      </c>
      <c r="E10" s="8">
        <v>4.8</v>
      </c>
      <c r="F10" s="8">
        <v>70</v>
      </c>
      <c r="G10" s="36" t="s">
        <v>192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2.2000000000000002</v>
      </c>
      <c r="E11" s="15">
        <v>4.5</v>
      </c>
      <c r="F11" s="15">
        <v>73.2</v>
      </c>
      <c r="G11" s="36" t="s">
        <v>191</v>
      </c>
      <c r="H11" s="15">
        <v>0.9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2.1333333333333333</v>
      </c>
      <c r="E12" s="19">
        <f>AVERAGE(E9:E11)</f>
        <v>5.166666666666667</v>
      </c>
      <c r="F12" s="20">
        <f>AVERAGE(F9:F11)</f>
        <v>69.866666666666674</v>
      </c>
      <c r="G12" s="21"/>
      <c r="H12" s="22">
        <f>AVERAGE(H9:H11)</f>
        <v>3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181</v>
      </c>
      <c r="H16" s="113" t="s">
        <v>185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0.30416666666666664</v>
      </c>
      <c r="D17" s="28">
        <v>0.30486111111111114</v>
      </c>
      <c r="E17" s="28">
        <v>0.33541666666666664</v>
      </c>
      <c r="F17" s="28">
        <v>0.35694444444444445</v>
      </c>
      <c r="G17" s="28">
        <v>0.42152777777777778</v>
      </c>
      <c r="H17" s="28">
        <v>0.80208333333333337</v>
      </c>
      <c r="I17" s="28">
        <v>0.82361111111111107</v>
      </c>
      <c r="J17" s="28">
        <v>0.85138888888888886</v>
      </c>
      <c r="K17" s="28"/>
      <c r="L17" s="28"/>
      <c r="M17" s="28"/>
      <c r="N17" s="28"/>
      <c r="O17" s="28"/>
      <c r="P17" s="28">
        <v>0.85555555555555551</v>
      </c>
    </row>
    <row r="18" spans="2:16" ht="14.1" customHeight="1" x14ac:dyDescent="0.35">
      <c r="B18" s="35" t="s">
        <v>42</v>
      </c>
      <c r="C18" s="27">
        <v>22889</v>
      </c>
      <c r="D18" s="27">
        <v>22890</v>
      </c>
      <c r="E18" s="27">
        <v>22909</v>
      </c>
      <c r="F18" s="27">
        <v>22921</v>
      </c>
      <c r="G18" s="27">
        <v>22963</v>
      </c>
      <c r="H18" s="27">
        <v>23159</v>
      </c>
      <c r="I18" s="27">
        <v>23173</v>
      </c>
      <c r="J18" s="27">
        <v>23183</v>
      </c>
      <c r="K18" s="27"/>
      <c r="L18" s="27"/>
      <c r="M18" s="27"/>
      <c r="N18" s="27"/>
      <c r="O18" s="27"/>
      <c r="P18" s="114">
        <v>23188</v>
      </c>
    </row>
    <row r="19" spans="2:16" ht="14.1" customHeight="1" thickBot="1" x14ac:dyDescent="0.4">
      <c r="B19" s="13" t="s">
        <v>43</v>
      </c>
      <c r="C19" s="29"/>
      <c r="D19" s="27">
        <v>22902</v>
      </c>
      <c r="E19" s="30">
        <v>22920</v>
      </c>
      <c r="F19" s="30">
        <v>22962</v>
      </c>
      <c r="G19" s="30">
        <v>23158</v>
      </c>
      <c r="H19" s="30">
        <v>23172</v>
      </c>
      <c r="I19" s="30">
        <v>23182</v>
      </c>
      <c r="J19" s="30">
        <v>23187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42</v>
      </c>
      <c r="G20" s="33">
        <f>IF(ISNUMBER(G18),G19-G18+1,"")</f>
        <v>196</v>
      </c>
      <c r="H20" s="33">
        <f>IF(ISNUMBER(H18),H19-H18+1,"")</f>
        <v>14</v>
      </c>
      <c r="I20" s="33">
        <f t="shared" ref="I20:O20" si="0">IF(ISNUMBER(I18),I19-I18+1,"")</f>
        <v>10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0.31527777777777777</v>
      </c>
      <c r="D23" s="112">
        <v>0.31666666666666665</v>
      </c>
      <c r="E23" s="36" t="s">
        <v>48</v>
      </c>
      <c r="F23" s="164" t="s">
        <v>197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0.31874999999999998</v>
      </c>
      <c r="D25" s="112">
        <v>0.32083333333333336</v>
      </c>
      <c r="E25" s="109" t="s">
        <v>170</v>
      </c>
      <c r="F25" s="164" t="s">
        <v>198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0.38055555555555554</v>
      </c>
      <c r="D31" s="7">
        <v>8.611111111111111E-2</v>
      </c>
      <c r="E31" s="7"/>
      <c r="F31" s="7"/>
      <c r="G31" s="7"/>
      <c r="H31" s="7"/>
      <c r="I31" s="7"/>
      <c r="J31" s="7"/>
      <c r="K31" s="7">
        <v>3.4027777777777775E-2</v>
      </c>
      <c r="L31" s="7"/>
      <c r="M31" s="7"/>
      <c r="N31" s="7"/>
      <c r="O31" s="48"/>
      <c r="P31" s="46">
        <f>SUM(C31:N31)</f>
        <v>0.50069444444444444</v>
      </c>
    </row>
    <row r="32" spans="2:16" ht="14.1" customHeight="1" x14ac:dyDescent="0.35">
      <c r="B32" s="37" t="s">
        <v>65</v>
      </c>
      <c r="C32" s="49">
        <v>7.6388888888888895E-2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7.6388888888888895E-2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0.30416666666666664</v>
      </c>
      <c r="D34" s="106">
        <f t="shared" ref="D34:P34" si="1">D31-D32-D33</f>
        <v>8.611111111111111E-2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3.4027777777777775E-2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0.42430555555555555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200</v>
      </c>
      <c r="F36" s="155"/>
      <c r="G36" s="154" t="s">
        <v>187</v>
      </c>
      <c r="H36" s="155"/>
      <c r="I36" s="154" t="s">
        <v>188</v>
      </c>
      <c r="J36" s="155"/>
      <c r="K36" s="154" t="s">
        <v>189</v>
      </c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1240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-162.31</v>
      </c>
      <c r="D72" s="60">
        <v>-164.64599999999999</v>
      </c>
      <c r="E72" s="96" t="s">
        <v>118</v>
      </c>
      <c r="F72" s="60">
        <v>19.63</v>
      </c>
      <c r="G72" s="60">
        <v>19.28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-156.489</v>
      </c>
      <c r="D73" s="60">
        <v>-160.74799999999999</v>
      </c>
      <c r="E73" s="98" t="s">
        <v>122</v>
      </c>
      <c r="F73" s="60">
        <v>35.380000000000003</v>
      </c>
      <c r="G73" s="60">
        <v>33.89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-209.45099999999999</v>
      </c>
      <c r="D74" s="60">
        <v>-209.65299999999999</v>
      </c>
      <c r="E74" s="98" t="s">
        <v>127</v>
      </c>
      <c r="F74" s="116">
        <v>10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-125.764</v>
      </c>
      <c r="D75" s="60">
        <v>-132.81700000000001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30.692</v>
      </c>
      <c r="D76" s="60">
        <v>28.628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28.568000000000001</v>
      </c>
      <c r="D77" s="60">
        <v>27.157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23.643000000000001</v>
      </c>
      <c r="D78" s="60">
        <v>22.244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22.074999999999999</v>
      </c>
      <c r="D79" s="60">
        <v>20.815000000000001</v>
      </c>
      <c r="E79" s="96" t="s">
        <v>152</v>
      </c>
      <c r="F79" s="60">
        <v>15.5</v>
      </c>
      <c r="G79" s="60">
        <v>7.3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7.7000000000000008E-6</v>
      </c>
      <c r="D80" s="115">
        <v>7.5599999999999996E-6</v>
      </c>
      <c r="E80" s="98" t="s">
        <v>157</v>
      </c>
      <c r="F80" s="60">
        <v>47.6</v>
      </c>
      <c r="G80" s="60">
        <v>75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2025-06-16T20:40:37Z</dcterms:modified>
</cp:coreProperties>
</file>