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6\"/>
    </mc:Choice>
  </mc:AlternateContent>
  <xr:revisionPtr revIDLastSave="0" documentId="13_ncr:1_{8BADB4B2-2116-4C97-8CAE-4229030DF20B}" xr6:coauthVersionLast="47" xr6:coauthVersionMax="47" xr10:uidLastSave="{00000000-0000-0000-0000-000000000000}"/>
  <bookViews>
    <workbookView xWindow="28920" yWindow="10908" windowWidth="17664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<sst xmlns="http://schemas.openxmlformats.org/spreadsheetml/2006/main" count="212" uniqueCount="197">
  <si>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</si>
  <si>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</si>
  <si>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</si>
  <si>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</si>
  <si>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</si>
  <si>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</si>
  <si>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</si>
  <si>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</si>
  <si>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</si>
  <si>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</si>
  <si>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</si>
  <si>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</si>
  <si>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</si>
  <si>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</si>
  <si>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</si>
  <si>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</si>
  <si>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</si>
  <si>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</si>
  <si>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</si>
  <si>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</si>
  <si>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</si>
  <si>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</si>
  <si>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</si>
  <si>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</si>
  <si>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</si>
  <si>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</si>
  <si>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</si>
  <si>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</si>
  <si>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</si>
  <si>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</si>
  <si>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</si>
  <si>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</si>
  <si>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</si>
  <si>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</si>
  <si>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</si>
  <si>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</si>
  <si>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</si>
  <si>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</si>
  <si>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</si>
  <si>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</si>
  <si>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</si>
  <si>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</si>
  <si>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</si>
  <si>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</si>
  <si>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</si>
  <si>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</si>
  <si>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</si>
  <si>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</si>
  <si>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</si>
  <si>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</si>
  <si>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</si>
  <si>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</si>
  <si>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</si>
  <si>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</si>
  <si>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</si>
  <si>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</si>
  <si>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</si>
  <si>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</si>
  <si>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</si>
  <si>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</si>
  <si>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</si>
  <si>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</si>
  <si>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</si>
  <si>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</si>
  <si>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</si>
  <si>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</si>
  <si>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</si>
  <si>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</si>
  <si>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</si>
  <si>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</si>
  <si>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</si>
  <si>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</si>
  <si>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</si>
  <si>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</si>
  <si>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</si>
  <si>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</si>
  <si>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</si>
  <si>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</si>
  <si>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</si>
  <si>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</si>
  <si>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</si>
  <si>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</si>
  <si>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</si>
  <si>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</si>
  <si>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</si>
  <si>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</si>
  <si>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</si>
  <si>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</si>
  <si>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</si>
  <si>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</si>
  <si>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</si>
  <si>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</si>
  <si>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</si>
  <si>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</si>
  <si>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</si>
  <si>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</si>
  <si>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</si>
  <si>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</si>
  <si>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</si>
  <si>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</si>
  <si>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</si>
  <si>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</si>
  <si>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</si>
  <si>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</si>
  <si>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</si>
  <si>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</si>
  <si>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</si>
  <si>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</si>
  <si>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</si>
  <si>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</si>
  <si>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</si>
  <si>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</si>
  <si>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</si>
  <si>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</si>
  <si>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</si>
  <si>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</si>
  <si>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</si>
  <si>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</si>
  <si>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</si>
  <si>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</si>
  <si>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</si>
  <si>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</si>
  <si>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</si>
  <si>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</si>
  <si>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</si>
  <si>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</si>
  <si>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</si>
  <si>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</si>
  <si>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</si>
  <si>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</si>
  <si>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</si>
  <si>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</si>
  <si>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</si>
  <si>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</si>
  <si>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</si>
  <si>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</si>
  <si>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</si>
  <si>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</si>
  <si>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</si>
  <si>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</si>
  <si>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</si>
  <si>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</si>
  <si>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</si>
  <si>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</si>
  <si>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</si>
  <si>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</si>
  <si>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</si>
  <si>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</si>
  <si>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</si>
  <si>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</si>
  <si>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</si>
  <si>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</si>
  <si>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</si>
  <si>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</si>
  <si>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</si>
  <si>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</si>
  <si>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</si>
  <si>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</si>
  <si>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</si>
  <si>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</si>
  <si>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</si>
  <si>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</si>
  <si>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</si>
  <si>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</si>
  <si>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</si>
  <si>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</si>
  <si>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</si>
  <si>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</si>
  <si>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</si>
  <si>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</si>
  <si>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</si>
  <si>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</si>
  <si>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</si>
  <si>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</si>
  <si>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</si>
  <si>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</si>
  <si>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</si>
  <si>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</si>
  <si>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</si>
  <si>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</si>
  <si>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</si>
  <si>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</si>
  <si>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두원재</t>
    <phoneticPr fontId="3" type="noConversion"/>
  </si>
  <si>
    <t>월령 40% 이상으로 방풍막 연결</t>
    <phoneticPr fontId="3" type="noConversion"/>
  </si>
  <si>
    <t>TMT</t>
    <phoneticPr fontId="3" type="noConversion"/>
  </si>
  <si>
    <t>KSP</t>
    <phoneticPr fontId="3" type="noConversion"/>
  </si>
  <si>
    <t>I_022622</t>
    <phoneticPr fontId="3" type="noConversion"/>
  </si>
  <si>
    <t>T_022845</t>
    <phoneticPr fontId="3" type="noConversion"/>
  </si>
  <si>
    <t>T_022845 HA limit으로 망원경이 멈추면서 별이 흐름</t>
    <phoneticPr fontId="3" type="noConversion"/>
  </si>
  <si>
    <t>I_022622 filter I와 초점 값 누락 됨</t>
    <phoneticPr fontId="3" type="noConversion"/>
  </si>
  <si>
    <t>HA limit으로 BLG #238-239 / 317-320 / 322 / 324-327 / 330 스킵 함</t>
    <phoneticPr fontId="3" type="noConversion"/>
  </si>
  <si>
    <t>W</t>
    <phoneticPr fontId="3" type="noConversion"/>
  </si>
  <si>
    <t>SSE</t>
    <phoneticPr fontId="3" type="noConversion"/>
  </si>
  <si>
    <t>ESE</t>
    <phoneticPr fontId="3" type="noConversion"/>
  </si>
  <si>
    <t>[20:10] 옅은 구름으로 인한 관측 종료 / 오전 flat 건너뜀</t>
    <phoneticPr fontId="3" type="noConversion"/>
  </si>
  <si>
    <t>C_22831-022884</t>
    <phoneticPr fontId="3" type="noConversion"/>
  </si>
  <si>
    <t>관측 초반에 gmon의 영상에 오류가 뜨고, 초점이 안맞는 현상 발생 / gmon 전체 재실행 후에도 변화 없음 / IC G와 IC Gui 재실행 후 정상화됨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</si>
</sst>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2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34" zoomScale="145" zoomScaleNormal="145" workbookViewId="0">
      <selection activeCell="H77" sqref="H77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6" t="s">
        <v>0</v>
      </c>
      <c r="C2" s="15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7">
        <v>45823</v>
      </c>
      <c r="D3" s="158"/>
      <c r="E3" s="1"/>
      <c r="F3" s="1"/>
      <c r="G3" s="1"/>
      <c r="H3" s="1"/>
      <c r="I3" s="1"/>
      <c r="J3" s="1"/>
      <c r="K3" s="62" t="s">
        <v>2</v>
      </c>
      <c r="L3" s="159">
        <f>(P31-(P32+P33))/P31*100</f>
        <v>100</v>
      </c>
      <c r="M3" s="159"/>
      <c r="N3" s="62" t="s">
        <v>3</v>
      </c>
      <c r="O3" s="159">
        <f>(P31-P33)/P31*100</f>
        <v>100</v>
      </c>
      <c r="P3" s="159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6" t="s">
        <v>6</v>
      </c>
      <c r="C7" s="15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>
        <v>3.5</v>
      </c>
      <c r="E9" s="8">
        <v>6.4</v>
      </c>
      <c r="F9" s="8">
        <v>63.4</v>
      </c>
      <c r="G9" s="36" t="s">
        <v>191</v>
      </c>
      <c r="H9" s="8">
        <v>1.4</v>
      </c>
      <c r="I9" s="36">
        <v>79.7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1.3</v>
      </c>
      <c r="E10" s="8">
        <v>5.4</v>
      </c>
      <c r="F10" s="8">
        <v>67.7</v>
      </c>
      <c r="G10" s="36" t="s">
        <v>192</v>
      </c>
      <c r="H10" s="8">
        <v>1.1000000000000001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0.81736111111111109</v>
      </c>
      <c r="D11" s="15">
        <v>2.2999999999999998</v>
      </c>
      <c r="E11" s="15">
        <v>5.7</v>
      </c>
      <c r="F11" s="15">
        <v>62.9</v>
      </c>
      <c r="G11" s="36" t="s">
        <v>193</v>
      </c>
      <c r="H11" s="15">
        <v>0.7</v>
      </c>
      <c r="I11" s="16"/>
      <c r="J11" s="9">
        <f>IF(L11, 1, 0) + IF(M11, 2, 0) + IF(N11, 4, 0) + IF(O11, 8, 0) + IF(P11, 16, 0)</f>
        <v>1</v>
      </c>
      <c r="K11" s="12" t="b">
        <v>1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24.459722222222222</v>
      </c>
      <c r="D12" s="19">
        <f>AVERAGE(D9:D11)</f>
        <v>2.3666666666666667</v>
      </c>
      <c r="E12" s="19">
        <f>AVERAGE(E9:E11)</f>
        <v>5.833333333333333</v>
      </c>
      <c r="F12" s="20">
        <f>AVERAGE(F9:F11)</f>
        <v>64.666666666666671</v>
      </c>
      <c r="G12" s="21"/>
      <c r="H12" s="22">
        <f>AVERAGE(H9:H11)</f>
        <v>1.0666666666666667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6" t="s">
        <v>25</v>
      </c>
      <c r="C14" s="15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184</v>
      </c>
      <c r="F16" s="27" t="s">
        <v>185</v>
      </c>
      <c r="G16" s="113" t="s">
        <v>181</v>
      </c>
      <c r="H16" s="113" t="s">
        <v>185</v>
      </c>
      <c r="I16" s="27" t="s">
        <v>184</v>
      </c>
      <c r="J16" s="27" t="s">
        <v>180</v>
      </c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0.32569444444444445</v>
      </c>
      <c r="D17" s="28">
        <v>0.32708333333333334</v>
      </c>
      <c r="E17" s="28">
        <v>0.34375</v>
      </c>
      <c r="F17" s="28">
        <v>0.36527777777777776</v>
      </c>
      <c r="G17" s="28">
        <v>0.42708333333333331</v>
      </c>
      <c r="H17" s="28">
        <v>0.80347222222222225</v>
      </c>
      <c r="I17" s="28">
        <v>0.82430555555555551</v>
      </c>
      <c r="J17" s="28">
        <v>0.84166666666666667</v>
      </c>
      <c r="K17" s="28"/>
      <c r="L17" s="28"/>
      <c r="M17" s="28"/>
      <c r="N17" s="28"/>
      <c r="O17" s="28"/>
      <c r="P17" s="28">
        <v>0.84583333333333333</v>
      </c>
    </row>
    <row r="18" spans="2:16" ht="14.1" customHeight="1" x14ac:dyDescent="0.35">
      <c r="B18" s="35" t="s">
        <v>42</v>
      </c>
      <c r="C18" s="27">
        <v>22554</v>
      </c>
      <c r="D18" s="27">
        <v>22555</v>
      </c>
      <c r="E18" s="27">
        <v>22560</v>
      </c>
      <c r="F18" s="27">
        <v>22572</v>
      </c>
      <c r="G18" s="27">
        <v>22611</v>
      </c>
      <c r="H18" s="27">
        <v>22860</v>
      </c>
      <c r="I18" s="27">
        <v>22873</v>
      </c>
      <c r="J18" s="27">
        <v>22883</v>
      </c>
      <c r="K18" s="27"/>
      <c r="L18" s="27"/>
      <c r="M18" s="27"/>
      <c r="N18" s="27"/>
      <c r="O18" s="27"/>
      <c r="P18" s="114">
        <v>22888</v>
      </c>
    </row>
    <row r="19" spans="2:16" ht="14.1" customHeight="1" thickBot="1" x14ac:dyDescent="0.4">
      <c r="B19" s="13" t="s">
        <v>43</v>
      </c>
      <c r="C19" s="29"/>
      <c r="D19" s="27">
        <v>22559</v>
      </c>
      <c r="E19" s="30">
        <v>22571</v>
      </c>
      <c r="F19" s="30">
        <v>22610</v>
      </c>
      <c r="G19" s="30">
        <v>22859</v>
      </c>
      <c r="H19" s="30">
        <v>22872</v>
      </c>
      <c r="I19" s="30">
        <v>22882</v>
      </c>
      <c r="J19" s="30">
        <v>22887</v>
      </c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39</v>
      </c>
      <c r="G20" s="33">
        <f>IF(ISNUMBER(G18),G19-G18+1,"")</f>
        <v>249</v>
      </c>
      <c r="H20" s="33">
        <f>IF(ISNUMBER(H18),H19-H18+1,"")</f>
        <v>13</v>
      </c>
      <c r="I20" s="33">
        <f t="shared" ref="I20:O20" si="0">IF(ISNUMBER(I18),I19-I18+1,"")</f>
        <v>10</v>
      </c>
      <c r="J20" s="33">
        <f t="shared" si="0"/>
        <v>5</v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5" t="s">
        <v>45</v>
      </c>
      <c r="C22" s="35" t="s">
        <v>21</v>
      </c>
      <c r="D22" s="35" t="s">
        <v>23</v>
      </c>
      <c r="E22" s="35" t="s">
        <v>46</v>
      </c>
      <c r="F22" s="166" t="s">
        <v>47</v>
      </c>
      <c r="G22" s="166"/>
      <c r="H22" s="166"/>
      <c r="I22" s="166"/>
      <c r="J22" s="35" t="s">
        <v>21</v>
      </c>
      <c r="K22" s="35" t="s">
        <v>23</v>
      </c>
      <c r="L22" s="35" t="s">
        <v>46</v>
      </c>
      <c r="M22" s="166" t="s">
        <v>47</v>
      </c>
      <c r="N22" s="166"/>
      <c r="O22" s="166"/>
      <c r="P22" s="166"/>
    </row>
    <row r="23" spans="2:16" ht="13.5" customHeight="1" x14ac:dyDescent="0.35">
      <c r="B23" s="165"/>
      <c r="C23" s="112"/>
      <c r="D23" s="112"/>
      <c r="E23" s="36" t="s">
        <v>48</v>
      </c>
      <c r="F23" s="164"/>
      <c r="G23" s="164"/>
      <c r="H23" s="164"/>
      <c r="I23" s="164"/>
      <c r="J23" s="102"/>
      <c r="K23" s="102"/>
      <c r="L23" s="112" t="s">
        <v>164</v>
      </c>
      <c r="M23" s="164"/>
      <c r="N23" s="164"/>
      <c r="O23" s="164"/>
      <c r="P23" s="164"/>
    </row>
    <row r="24" spans="2:16" ht="13.5" customHeight="1" x14ac:dyDescent="0.35">
      <c r="B24" s="165"/>
      <c r="C24" s="102"/>
      <c r="D24" s="102"/>
      <c r="E24" s="109" t="s">
        <v>177</v>
      </c>
      <c r="F24" s="164"/>
      <c r="G24" s="164"/>
      <c r="H24" s="164"/>
      <c r="I24" s="164"/>
      <c r="J24" s="102"/>
      <c r="K24" s="102"/>
      <c r="L24" s="36" t="s">
        <v>175</v>
      </c>
      <c r="M24" s="164"/>
      <c r="N24" s="164"/>
      <c r="O24" s="164"/>
      <c r="P24" s="164"/>
    </row>
    <row r="25" spans="2:16" ht="13.5" customHeight="1" x14ac:dyDescent="0.35">
      <c r="B25" s="165"/>
      <c r="C25" s="112"/>
      <c r="D25" s="112"/>
      <c r="E25" s="109" t="s">
        <v>170</v>
      </c>
      <c r="F25" s="164"/>
      <c r="G25" s="164"/>
      <c r="H25" s="164"/>
      <c r="I25" s="164"/>
      <c r="J25" s="102"/>
      <c r="K25" s="102"/>
      <c r="L25" s="36" t="s">
        <v>49</v>
      </c>
      <c r="M25" s="164"/>
      <c r="N25" s="164"/>
      <c r="O25" s="164"/>
      <c r="P25" s="164"/>
    </row>
    <row r="26" spans="2:16" ht="13.5" customHeight="1" x14ac:dyDescent="0.35">
      <c r="B26" s="165"/>
      <c r="C26" s="102"/>
      <c r="D26" s="102"/>
      <c r="E26" s="109" t="s">
        <v>164</v>
      </c>
      <c r="F26" s="164"/>
      <c r="G26" s="164"/>
      <c r="H26" s="164"/>
      <c r="I26" s="164"/>
      <c r="J26" s="102"/>
      <c r="K26" s="102"/>
      <c r="L26" s="36" t="s">
        <v>176</v>
      </c>
      <c r="M26" s="164"/>
      <c r="N26" s="164"/>
      <c r="O26" s="164"/>
      <c r="P26" s="16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6" t="s">
        <v>50</v>
      </c>
      <c r="C28" s="156"/>
      <c r="D28" s="15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0.39583333333333331</v>
      </c>
      <c r="D30" s="43">
        <v>6.3888888888888884E-2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0.4597222222222222</v>
      </c>
    </row>
    <row r="31" spans="2:16" ht="14.1" customHeight="1" x14ac:dyDescent="0.35">
      <c r="B31" s="37" t="s">
        <v>169</v>
      </c>
      <c r="C31" s="47">
        <v>0.37638888888888888</v>
      </c>
      <c r="D31" s="7">
        <v>8.2638888888888887E-2</v>
      </c>
      <c r="E31" s="7"/>
      <c r="F31" s="7"/>
      <c r="G31" s="7"/>
      <c r="H31" s="7"/>
      <c r="I31" s="7"/>
      <c r="J31" s="7"/>
      <c r="K31" s="7">
        <v>3.4722222222222224E-2</v>
      </c>
      <c r="L31" s="7"/>
      <c r="M31" s="7"/>
      <c r="N31" s="7"/>
      <c r="O31" s="48"/>
      <c r="P31" s="46">
        <f>SUM(C31:N31)</f>
        <v>0.49374999999999997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0.37638888888888888</v>
      </c>
      <c r="D34" s="106">
        <f t="shared" ref="D34:P34" si="1">D31-D32-D33</f>
        <v>8.2638888888888887E-2</v>
      </c>
      <c r="E34" s="106">
        <f t="shared" si="1"/>
        <v>0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3.4722222222222224E-2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0.49374999999999997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1" t="s">
        <v>67</v>
      </c>
      <c r="C36" s="154" t="s">
        <v>186</v>
      </c>
      <c r="D36" s="155"/>
      <c r="E36" s="154" t="s">
        <v>195</v>
      </c>
      <c r="F36" s="155"/>
      <c r="G36" s="154" t="s">
        <v>187</v>
      </c>
      <c r="H36" s="155"/>
      <c r="I36" s="154"/>
      <c r="J36" s="155"/>
      <c r="K36" s="154"/>
      <c r="L36" s="155"/>
      <c r="M36" s="154"/>
      <c r="N36" s="155"/>
      <c r="O36" s="150"/>
      <c r="P36" s="150"/>
    </row>
    <row r="37" spans="2:16" ht="18" customHeight="1" x14ac:dyDescent="0.35">
      <c r="B37" s="152"/>
      <c r="C37" s="154"/>
      <c r="D37" s="155"/>
      <c r="E37" s="150"/>
      <c r="F37" s="150"/>
      <c r="G37" s="150"/>
      <c r="H37" s="150"/>
      <c r="I37" s="150"/>
      <c r="J37" s="150"/>
      <c r="K37" s="150"/>
      <c r="L37" s="150"/>
      <c r="M37" s="154"/>
      <c r="N37" s="155"/>
      <c r="O37" s="150"/>
      <c r="P37" s="150"/>
    </row>
    <row r="38" spans="2:16" ht="18" customHeight="1" x14ac:dyDescent="0.35">
      <c r="B38" s="152"/>
      <c r="C38" s="150"/>
      <c r="D38" s="150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</row>
    <row r="39" spans="2:16" ht="18" customHeight="1" x14ac:dyDescent="0.35">
      <c r="B39" s="152"/>
      <c r="C39" s="150"/>
      <c r="D39" s="150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</row>
    <row r="40" spans="2:16" ht="18" customHeight="1" x14ac:dyDescent="0.35">
      <c r="B40" s="152"/>
      <c r="C40" s="150"/>
      <c r="D40" s="150"/>
      <c r="E40" s="150"/>
      <c r="F40" s="150"/>
      <c r="G40" s="150"/>
      <c r="H40" s="150"/>
      <c r="I40" s="150"/>
      <c r="J40" s="150"/>
      <c r="K40" s="150"/>
      <c r="L40" s="150"/>
      <c r="M40" s="150"/>
      <c r="N40" s="150"/>
      <c r="O40" s="150"/>
      <c r="P40" s="150"/>
    </row>
    <row r="41" spans="2:16" ht="18" customHeight="1" x14ac:dyDescent="0.35">
      <c r="B41" s="153"/>
      <c r="C41" s="150"/>
      <c r="D41" s="150"/>
      <c r="E41" s="150"/>
      <c r="F41" s="150"/>
      <c r="G41" s="150"/>
      <c r="H41" s="150"/>
      <c r="I41" s="150"/>
      <c r="J41" s="150"/>
      <c r="K41" s="150"/>
      <c r="L41" s="150"/>
      <c r="M41" s="150"/>
      <c r="N41" s="150"/>
      <c r="O41" s="150"/>
      <c r="P41" s="150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4" t="s">
        <v>196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5" t="s">
        <v>189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6" t="s">
        <v>188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6" t="s">
        <v>190</v>
      </c>
      <c r="C47" s="170"/>
      <c r="D47" s="170"/>
      <c r="E47" s="170"/>
      <c r="F47" s="170"/>
      <c r="G47" s="170"/>
      <c r="H47" s="170"/>
      <c r="I47" s="170"/>
      <c r="J47" s="170"/>
      <c r="K47" s="170"/>
      <c r="L47" s="170"/>
      <c r="M47" s="170"/>
      <c r="N47" s="170"/>
      <c r="O47" s="170"/>
      <c r="P47" s="171"/>
    </row>
    <row r="48" spans="2:16" ht="14.1" customHeight="1" x14ac:dyDescent="0.35">
      <c r="B48" s="147" t="s">
        <v>194</v>
      </c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9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1074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9" t="s">
        <v>69</v>
      </c>
      <c r="C56" s="179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0" t="s">
        <v>70</v>
      </c>
      <c r="C57" s="181"/>
      <c r="D57" s="181"/>
      <c r="E57" s="181"/>
      <c r="F57" s="181"/>
      <c r="G57" s="181"/>
      <c r="H57" s="181"/>
      <c r="I57" s="181"/>
      <c r="J57" s="181"/>
      <c r="K57" s="181"/>
      <c r="L57" s="181"/>
      <c r="M57" s="182"/>
      <c r="N57" s="183" t="s">
        <v>71</v>
      </c>
      <c r="O57" s="181"/>
      <c r="P57" s="184"/>
    </row>
    <row r="58" spans="2:16" ht="17.100000000000001" customHeight="1" x14ac:dyDescent="0.35">
      <c r="B58" s="185" t="s">
        <v>72</v>
      </c>
      <c r="C58" s="186"/>
      <c r="D58" s="187"/>
      <c r="E58" s="185" t="s">
        <v>73</v>
      </c>
      <c r="F58" s="186"/>
      <c r="G58" s="187"/>
      <c r="H58" s="186" t="s">
        <v>74</v>
      </c>
      <c r="I58" s="186"/>
      <c r="J58" s="186"/>
      <c r="K58" s="188" t="s">
        <v>75</v>
      </c>
      <c r="L58" s="186"/>
      <c r="M58" s="189"/>
      <c r="N58" s="190"/>
      <c r="O58" s="186"/>
      <c r="P58" s="191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 t="b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 t="b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-162.39500000000001</v>
      </c>
      <c r="D72" s="60">
        <v>-164.583</v>
      </c>
      <c r="E72" s="96" t="s">
        <v>118</v>
      </c>
      <c r="F72" s="60">
        <v>19.52</v>
      </c>
      <c r="G72" s="60">
        <v>19.8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-156.708</v>
      </c>
      <c r="D73" s="60">
        <v>-160.60599999999999</v>
      </c>
      <c r="E73" s="98" t="s">
        <v>122</v>
      </c>
      <c r="F73" s="60">
        <v>34.159999999999997</v>
      </c>
      <c r="G73" s="60">
        <v>31.77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-205.72</v>
      </c>
      <c r="D74" s="60">
        <v>-199.89</v>
      </c>
      <c r="E74" s="98" t="s">
        <v>127</v>
      </c>
      <c r="F74" s="116">
        <v>15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-125.85899999999999</v>
      </c>
      <c r="D75" s="60">
        <v>-132.828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30.620999999999999</v>
      </c>
      <c r="D76" s="60">
        <v>28.927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28.484999999999999</v>
      </c>
      <c r="D77" s="60">
        <v>27.398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23.523</v>
      </c>
      <c r="D78" s="60">
        <v>22.518999999999998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21.948</v>
      </c>
      <c r="D79" s="60">
        <v>21.068000000000001</v>
      </c>
      <c r="E79" s="96" t="s">
        <v>152</v>
      </c>
      <c r="F79" s="60">
        <v>15.1</v>
      </c>
      <c r="G79" s="60">
        <v>7.6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7.7500000000000003E-6</v>
      </c>
      <c r="D80" s="115">
        <v>7.6599999999999995E-6</v>
      </c>
      <c r="E80" s="98" t="s">
        <v>157</v>
      </c>
      <c r="F80" s="60">
        <v>45</v>
      </c>
      <c r="G80" s="60">
        <v>68.900000000000006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0" t="s">
        <v>161</v>
      </c>
      <c r="C84" s="160"/>
    </row>
    <row r="85" spans="2:16" ht="15" customHeight="1" x14ac:dyDescent="0.35">
      <c r="B85" s="161" t="s">
        <v>183</v>
      </c>
      <c r="C85" s="162"/>
      <c r="D85" s="162"/>
      <c r="E85" s="162"/>
      <c r="F85" s="162"/>
      <c r="G85" s="162"/>
      <c r="H85" s="162"/>
      <c r="I85" s="162"/>
      <c r="J85" s="162"/>
      <c r="K85" s="162"/>
      <c r="L85" s="162"/>
      <c r="M85" s="162"/>
      <c r="N85" s="162"/>
      <c r="O85" s="162"/>
      <c r="P85" s="163"/>
    </row>
    <row r="86" spans="2:16" ht="15" customHeight="1" x14ac:dyDescent="0.35">
      <c r="B86" s="167"/>
      <c r="C86" s="168"/>
      <c r="D86" s="168"/>
      <c r="E86" s="168"/>
      <c r="F86" s="168"/>
      <c r="G86" s="168"/>
      <c r="H86" s="168"/>
      <c r="I86" s="168"/>
      <c r="J86" s="168"/>
      <c r="K86" s="168"/>
      <c r="L86" s="168"/>
      <c r="M86" s="168"/>
      <c r="N86" s="168"/>
      <c r="O86" s="168"/>
      <c r="P86" s="169"/>
    </row>
    <row r="87" spans="2:16" ht="15" customHeight="1" x14ac:dyDescent="0.35">
      <c r="B87" s="176"/>
      <c r="C87" s="177"/>
      <c r="D87" s="177"/>
      <c r="E87" s="177"/>
      <c r="F87" s="177"/>
      <c r="G87" s="177"/>
      <c r="H87" s="177"/>
      <c r="I87" s="177"/>
      <c r="J87" s="177"/>
      <c r="K87" s="177"/>
      <c r="L87" s="177"/>
      <c r="M87" s="177"/>
      <c r="N87" s="177"/>
      <c r="O87" s="177"/>
      <c r="P87" s="178"/>
    </row>
    <row r="88" spans="2:16" ht="15" customHeight="1" x14ac:dyDescent="0.35">
      <c r="B88" s="172"/>
      <c r="C88" s="168"/>
      <c r="D88" s="168"/>
      <c r="E88" s="168"/>
      <c r="F88" s="168"/>
      <c r="G88" s="168"/>
      <c r="H88" s="168"/>
      <c r="I88" s="168"/>
      <c r="J88" s="168"/>
      <c r="K88" s="168"/>
      <c r="L88" s="168"/>
      <c r="M88" s="168"/>
      <c r="N88" s="168"/>
      <c r="O88" s="168"/>
      <c r="P88" s="169"/>
    </row>
    <row r="89" spans="2:16" ht="15" customHeight="1" x14ac:dyDescent="0.35">
      <c r="B89" s="172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9"/>
    </row>
    <row r="90" spans="2:16" ht="15" customHeight="1" x14ac:dyDescent="0.35">
      <c r="B90" s="172"/>
      <c r="C90" s="168"/>
      <c r="D90" s="168"/>
      <c r="E90" s="168"/>
      <c r="F90" s="168"/>
      <c r="G90" s="168"/>
      <c r="H90" s="168"/>
      <c r="I90" s="168"/>
      <c r="J90" s="168"/>
      <c r="K90" s="168"/>
      <c r="L90" s="168"/>
      <c r="M90" s="168"/>
      <c r="N90" s="168"/>
      <c r="O90" s="168"/>
      <c r="P90" s="169"/>
    </row>
    <row r="91" spans="2:16" ht="15" customHeight="1" x14ac:dyDescent="0.35">
      <c r="B91" s="172"/>
      <c r="C91" s="168"/>
      <c r="D91" s="168"/>
      <c r="E91" s="168"/>
      <c r="F91" s="168"/>
      <c r="G91" s="168"/>
      <c r="H91" s="168"/>
      <c r="I91" s="168"/>
      <c r="J91" s="168"/>
      <c r="K91" s="168"/>
      <c r="L91" s="168"/>
      <c r="M91" s="168"/>
      <c r="N91" s="168"/>
      <c r="O91" s="168"/>
      <c r="P91" s="169"/>
    </row>
    <row r="92" spans="2:16" ht="15" customHeight="1" x14ac:dyDescent="0.35">
      <c r="B92" s="172"/>
      <c r="C92" s="168"/>
      <c r="D92" s="168"/>
      <c r="E92" s="168"/>
      <c r="F92" s="168"/>
      <c r="G92" s="168"/>
      <c r="H92" s="168"/>
      <c r="I92" s="168"/>
      <c r="J92" s="168"/>
      <c r="K92" s="168"/>
      <c r="L92" s="168"/>
      <c r="M92" s="168"/>
      <c r="N92" s="168"/>
      <c r="O92" s="168"/>
      <c r="P92" s="169"/>
    </row>
    <row r="93" spans="2:16" ht="15" customHeight="1" x14ac:dyDescent="0.35">
      <c r="B93" s="172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9"/>
    </row>
    <row r="94" spans="2:16" ht="15" customHeight="1" x14ac:dyDescent="0.35">
      <c r="B94" s="172"/>
      <c r="C94" s="168"/>
      <c r="D94" s="168"/>
      <c r="E94" s="168"/>
      <c r="F94" s="168"/>
      <c r="G94" s="168"/>
      <c r="H94" s="168"/>
      <c r="I94" s="168"/>
      <c r="J94" s="168"/>
      <c r="K94" s="168"/>
      <c r="L94" s="168"/>
      <c r="M94" s="168"/>
      <c r="N94" s="168"/>
      <c r="O94" s="168"/>
      <c r="P94" s="169"/>
    </row>
    <row r="95" spans="2:16" ht="15" customHeight="1" x14ac:dyDescent="0.35">
      <c r="B95" s="172"/>
      <c r="C95" s="168"/>
      <c r="D95" s="168"/>
      <c r="E95" s="168"/>
      <c r="F95" s="168"/>
      <c r="G95" s="168"/>
      <c r="H95" s="168"/>
      <c r="I95" s="168"/>
      <c r="J95" s="168"/>
      <c r="K95" s="168"/>
      <c r="L95" s="168"/>
      <c r="M95" s="168"/>
      <c r="N95" s="168"/>
      <c r="O95" s="168"/>
      <c r="P95" s="169"/>
    </row>
    <row r="96" spans="2:16" ht="15" customHeight="1" x14ac:dyDescent="0.35">
      <c r="B96" s="172"/>
      <c r="C96" s="168"/>
      <c r="D96" s="168"/>
      <c r="E96" s="168"/>
      <c r="F96" s="168"/>
      <c r="G96" s="168"/>
      <c r="H96" s="168"/>
      <c r="I96" s="168"/>
      <c r="J96" s="168"/>
      <c r="K96" s="168"/>
      <c r="L96" s="168"/>
      <c r="M96" s="168"/>
      <c r="N96" s="168"/>
      <c r="O96" s="168"/>
      <c r="P96" s="169"/>
    </row>
    <row r="97" spans="2:16" ht="15" customHeight="1" x14ac:dyDescent="0.35">
      <c r="B97" s="172"/>
      <c r="C97" s="168"/>
      <c r="D97" s="168"/>
      <c r="E97" s="168"/>
      <c r="F97" s="168"/>
      <c r="G97" s="168"/>
      <c r="H97" s="168"/>
      <c r="I97" s="168"/>
      <c r="J97" s="168"/>
      <c r="K97" s="168"/>
      <c r="L97" s="168"/>
      <c r="M97" s="168"/>
      <c r="N97" s="168"/>
      <c r="O97" s="168"/>
      <c r="P97" s="169"/>
    </row>
    <row r="98" spans="2:16" ht="15" customHeight="1" x14ac:dyDescent="0.35">
      <c r="B98" s="172"/>
      <c r="C98" s="168"/>
      <c r="D98" s="168"/>
      <c r="E98" s="168"/>
      <c r="F98" s="168"/>
      <c r="G98" s="168"/>
      <c r="H98" s="168"/>
      <c r="I98" s="168"/>
      <c r="J98" s="168"/>
      <c r="K98" s="168"/>
      <c r="L98" s="168"/>
      <c r="M98" s="168"/>
      <c r="N98" s="168"/>
      <c r="O98" s="168"/>
      <c r="P98" s="169"/>
    </row>
    <row r="99" spans="2:16" ht="15" customHeight="1" x14ac:dyDescent="0.35">
      <c r="B99" s="173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5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2025-06-15T20:28:30Z</dcterms:modified>
</cp:coreProperties>
</file>