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BC9CB195-4017-4912-B17E-1591A5AEA6A9}" xr6:coauthVersionLast="47" xr6:coauthVersionMax="47" xr10:uidLastSave="{00000000-0000-0000-0000-000000000000}"/>
  <bookViews>
    <workbookView xWindow="24720" yWindow="1110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<sst xmlns="http://schemas.openxmlformats.org/spreadsheetml/2006/main" count="211" uniqueCount="198">
  <si>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</si>
  <si>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</si>
  <si>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</si>
  <si>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</si>
  <si>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</si>
  <si>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</si>
  <si>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</si>
  <si>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</si>
  <si>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</si>
  <si>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</si>
  <si>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</si>
  <si>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</si>
  <si>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</si>
  <si>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</si>
  <si>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</si>
  <si>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</si>
  <si>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</si>
  <si>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</si>
  <si>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</si>
  <si>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</si>
  <si>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</si>
  <si>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</si>
  <si>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</si>
  <si>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</si>
  <si>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</si>
  <si>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</si>
  <si>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</si>
  <si>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</si>
  <si>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</si>
  <si>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</si>
  <si>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</si>
  <si>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</si>
  <si>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</si>
  <si>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</si>
  <si>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</si>
  <si>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</si>
  <si>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</si>
  <si>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</si>
  <si>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</si>
  <si>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</si>
  <si>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</si>
  <si>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</si>
  <si>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</si>
  <si>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</si>
  <si>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</si>
  <si>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</si>
  <si>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</si>
  <si>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</si>
  <si>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</si>
  <si>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</si>
  <si>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</si>
  <si>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</si>
  <si>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</si>
  <si>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</si>
  <si>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</si>
  <si>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</si>
  <si>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</si>
  <si>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</si>
  <si>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</si>
  <si>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</si>
  <si>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</si>
  <si>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</si>
  <si>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</si>
  <si>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</si>
  <si>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</si>
  <si>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</si>
  <si>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</si>
  <si>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</si>
  <si>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</si>
  <si>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</si>
  <si>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</si>
  <si>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</si>
  <si>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</si>
  <si>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</si>
  <si>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</si>
  <si>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</si>
  <si>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</si>
  <si>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</si>
  <si>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</si>
  <si>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</si>
  <si>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</si>
  <si>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</si>
  <si>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</si>
  <si>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</si>
  <si>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</si>
  <si>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</si>
  <si>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</si>
  <si>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</si>
  <si>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</si>
  <si>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</si>
  <si>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</si>
  <si>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</si>
  <si>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</si>
  <si>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</si>
  <si>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</si>
  <si>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</si>
  <si>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</si>
  <si>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</si>
  <si>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</si>
  <si>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</si>
  <si>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</si>
  <si>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</si>
  <si>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</si>
  <si>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</si>
  <si>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</si>
  <si>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</si>
  <si>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</si>
  <si>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</si>
  <si>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</si>
  <si>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</si>
  <si>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</si>
  <si>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</si>
  <si>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</si>
  <si>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</si>
  <si>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</si>
  <si>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</si>
  <si>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</si>
  <si>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</si>
  <si>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</si>
  <si>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</si>
  <si>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</si>
  <si>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</si>
  <si>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</si>
  <si>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</si>
  <si>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</si>
  <si>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</si>
  <si>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</si>
  <si>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</si>
  <si>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</si>
  <si>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</si>
  <si>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</si>
  <si>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</si>
  <si>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</si>
  <si>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</si>
  <si>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</si>
  <si>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</si>
  <si>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</si>
  <si>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</si>
  <si>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</si>
  <si>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</si>
  <si>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</si>
  <si>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</si>
  <si>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</si>
  <si>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</si>
  <si>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</si>
  <si>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</si>
  <si>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</si>
  <si>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</si>
  <si>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</si>
  <si>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</si>
  <si>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</si>
  <si>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</si>
  <si>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</si>
  <si>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</si>
  <si>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</si>
  <si>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</si>
  <si>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</si>
  <si>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</si>
  <si>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</si>
  <si>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</si>
  <si>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</si>
  <si>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</si>
  <si>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</si>
  <si>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</si>
  <si>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</si>
  <si>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</si>
  <si>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</si>
  <si>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</si>
  <si>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</si>
  <si>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</si>
  <si>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</si>
  <si>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</si>
  <si>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</si>
  <si>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</si>
  <si>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</si>
  <si>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</si>
  <si>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</si>
  <si>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</si>
  <si>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</si>
  <si>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</si>
  <si>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</si>
  <si>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</si>
  <si>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</si>
  <si>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김예은</t>
    <phoneticPr fontId="3" type="noConversion"/>
  </si>
  <si>
    <t>KSP</t>
    <phoneticPr fontId="3" type="noConversion"/>
  </si>
  <si>
    <t>월령 40% 이하로 방풍막 연결 해제</t>
    <phoneticPr fontId="3" type="noConversion"/>
  </si>
  <si>
    <t>-</t>
    <phoneticPr fontId="3" type="noConversion"/>
  </si>
  <si>
    <t>SW</t>
    <phoneticPr fontId="3" type="noConversion"/>
  </si>
  <si>
    <t>옅은 구름의 영향으로 오후 플랫 건너 뜀</t>
    <phoneticPr fontId="3" type="noConversion"/>
  </si>
  <si>
    <t>SSE</t>
    <phoneticPr fontId="3" type="noConversion"/>
  </si>
  <si>
    <t>WNW</t>
    <phoneticPr fontId="3" type="noConversion"/>
  </si>
  <si>
    <t>HVAC가 관측이 시작 된 후에도 꺼지지 않음/ UPS 전원을 끄고 수동으로 온도조절기를 OFF 함</t>
    <phoneticPr fontId="3" type="noConversion"/>
  </si>
  <si>
    <t>M_019883</t>
    <phoneticPr fontId="3" type="noConversion"/>
  </si>
  <si>
    <t>T_019915</t>
    <phoneticPr fontId="3" type="noConversion"/>
  </si>
  <si>
    <t>L_019872-019875</t>
    <phoneticPr fontId="3" type="noConversion"/>
  </si>
  <si>
    <t>T_019915 HA limit으로 TCS와 연결이 끊기면서 별이 흐름</t>
    <phoneticPr fontId="3" type="noConversion"/>
  </si>
  <si>
    <t>C_019901-020005</t>
    <phoneticPr fontId="3" type="noConversion"/>
  </si>
  <si>
    <t>[14:30] 높은 습도 (vaisala 82%/ 2.3m 95%/ 외벽 심한 물기)로 인한 관측 대기/ [18:30] 높은 습도(vaisala 88%/ 2.3m 95%)로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</si>
</sst>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84" sqref="G84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45811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54.904831625183014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2.7</v>
      </c>
      <c r="E9" s="8">
        <v>7.4</v>
      </c>
      <c r="F9" s="8">
        <v>75.3</v>
      </c>
      <c r="G9" s="36" t="s">
        <v>190</v>
      </c>
      <c r="H9" s="8">
        <v>0.5</v>
      </c>
      <c r="I9" s="36">
        <v>47.6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2.1</v>
      </c>
      <c r="E10" s="8">
        <v>6.6</v>
      </c>
      <c r="F10" s="8">
        <v>82</v>
      </c>
      <c r="G10" s="36" t="s">
        <v>189</v>
      </c>
      <c r="H10" s="8">
        <v>1.7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186</v>
      </c>
      <c r="E11" s="15">
        <v>4.0999999999999996</v>
      </c>
      <c r="F11" s="15">
        <v>88.1</v>
      </c>
      <c r="G11" s="36" t="s">
        <v>187</v>
      </c>
      <c r="H11" s="15">
        <v>4.8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24.413194444444443</v>
      </c>
      <c r="D12" s="19">
        <f>AVERAGE(D9:D11)</f>
        <v>2.4000000000000004</v>
      </c>
      <c r="E12" s="19">
        <f>AVERAGE(E9:E11)</f>
        <v>6.0333333333333341</v>
      </c>
      <c r="F12" s="20">
        <f>AVERAGE(F9:F11)</f>
        <v>81.8</v>
      </c>
      <c r="G12" s="21"/>
      <c r="H12" s="22">
        <f>AVERAGE(H9:H11)</f>
        <v>2.3333333333333335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0.31458333333333333</v>
      </c>
      <c r="D17" s="28">
        <v>0.31527777777777777</v>
      </c>
      <c r="E17" s="28">
        <v>0.33750000000000002</v>
      </c>
      <c r="F17" s="28">
        <v>0.35902777777777778</v>
      </c>
      <c r="G17" s="28">
        <v>0.43611111111111112</v>
      </c>
      <c r="H17" s="28">
        <v>0.7729166666666667</v>
      </c>
      <c r="I17" s="28"/>
      <c r="J17" s="28"/>
      <c r="K17" s="28"/>
      <c r="L17" s="28"/>
      <c r="M17" s="28"/>
      <c r="N17" s="28"/>
      <c r="O17" s="28"/>
      <c r="P17" s="28">
        <v>0.77638888888888891</v>
      </c>
    </row>
    <row r="18" spans="2:16" ht="14.1" customHeight="1" x14ac:dyDescent="0.35">
      <c r="B18" s="35" t="s">
        <v>42</v>
      </c>
      <c r="C18" s="27">
        <v>19848</v>
      </c>
      <c r="D18" s="27">
        <v>19849</v>
      </c>
      <c r="E18" s="27">
        <v>19864</v>
      </c>
      <c r="F18" s="27">
        <v>19876</v>
      </c>
      <c r="G18" s="27">
        <v>19922</v>
      </c>
      <c r="H18" s="27">
        <v>20032</v>
      </c>
      <c r="I18" s="27"/>
      <c r="J18" s="27"/>
      <c r="K18" s="27"/>
      <c r="L18" s="27"/>
      <c r="M18" s="27"/>
      <c r="N18" s="27"/>
      <c r="O18" s="27"/>
      <c r="P18" s="114">
        <v>20037</v>
      </c>
    </row>
    <row r="19" spans="2:16" ht="14.1" customHeight="1" thickBot="1" x14ac:dyDescent="0.4">
      <c r="B19" s="13" t="s">
        <v>43</v>
      </c>
      <c r="C19" s="29"/>
      <c r="D19" s="27">
        <v>19853</v>
      </c>
      <c r="E19" s="30">
        <v>19875</v>
      </c>
      <c r="F19" s="30">
        <v>19921</v>
      </c>
      <c r="G19" s="30">
        <v>20031</v>
      </c>
      <c r="H19" s="30">
        <v>20036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46</v>
      </c>
      <c r="G20" s="33">
        <f>IF(ISNUMBER(G18),G19-G18+1,"")</f>
        <v>110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0.37916666666666665</v>
      </c>
      <c r="D30" s="43">
        <v>7.7777777777777779E-2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0.45694444444444443</v>
      </c>
    </row>
    <row r="31" spans="2:16" ht="14.1" customHeight="1" x14ac:dyDescent="0.35">
      <c r="B31" s="37" t="s">
        <v>169</v>
      </c>
      <c r="C31" s="47">
        <v>0.37916666666666665</v>
      </c>
      <c r="D31" s="7">
        <v>7.7777777777777779E-2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0.47430555555555554</v>
      </c>
    </row>
    <row r="32" spans="2:16" ht="14.1" customHeight="1" x14ac:dyDescent="0.35">
      <c r="B32" s="37" t="s">
        <v>65</v>
      </c>
      <c r="C32" s="49">
        <v>0.21388888888888888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0.21388888888888888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0.16527777777777777</v>
      </c>
      <c r="D34" s="106">
        <f t="shared" ref="D34:P34" si="1">D31-D32-D33</f>
        <v>7.7777777777777779E-2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0.26041666666666663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194</v>
      </c>
      <c r="D36" s="155"/>
      <c r="E36" s="154" t="s">
        <v>192</v>
      </c>
      <c r="F36" s="155"/>
      <c r="G36" s="154" t="s">
        <v>196</v>
      </c>
      <c r="H36" s="155"/>
      <c r="I36" s="154" t="s">
        <v>193</v>
      </c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1485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-160.9</v>
      </c>
      <c r="D72" s="60">
        <v>-163.80000000000001</v>
      </c>
      <c r="E72" s="96" t="s">
        <v>118</v>
      </c>
      <c r="F72" s="60">
        <v>21.4</v>
      </c>
      <c r="G72" s="60">
        <v>20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-154.4</v>
      </c>
      <c r="D73" s="60">
        <v>-159.5</v>
      </c>
      <c r="E73" s="98" t="s">
        <v>122</v>
      </c>
      <c r="F73" s="60">
        <v>37.299999999999997</v>
      </c>
      <c r="G73" s="60">
        <v>41.4</v>
      </c>
      <c r="H73" s="97"/>
      <c r="I73" s="93" t="s">
        <v>123</v>
      </c>
      <c r="J73" s="59">
        <v>0</v>
      </c>
      <c r="K73" s="94" t="s">
        <v>124</v>
      </c>
      <c r="L73" s="59">
        <v>1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-122.5</v>
      </c>
      <c r="D75" s="60">
        <v>-131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33.1</v>
      </c>
      <c r="D76" s="60">
        <v>29.9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30.7</v>
      </c>
      <c r="D77" s="60">
        <v>28.1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25.7</v>
      </c>
      <c r="D78" s="60">
        <v>23.1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</v>
      </c>
      <c r="D79" s="60">
        <v>21.6</v>
      </c>
      <c r="E79" s="96" t="s">
        <v>152</v>
      </c>
      <c r="F79" s="60">
        <v>18.100000000000001</v>
      </c>
      <c r="G79" s="60">
        <v>10.3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7.7700000000000001E-6</v>
      </c>
      <c r="D80" s="115">
        <v>7.5499999999999997E-6</v>
      </c>
      <c r="E80" s="98" t="s">
        <v>157</v>
      </c>
      <c r="F80" s="60">
        <v>50.4</v>
      </c>
      <c r="G80" s="60">
        <v>66.2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185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191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90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2025-06-03T19:12:54Z</dcterms:modified>
</cp:coreProperties>
</file>