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B3C89CFE-1188-46DE-824D-D8978C96344C}" xr6:coauthVersionLast="47" xr6:coauthVersionMax="47" xr10:uidLastSave="{00000000-0000-0000-0000-000000000000}"/>
  <bookViews>
    <workbookView xWindow="25356" yWindow="13512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<sst xmlns="http://schemas.openxmlformats.org/spreadsheetml/2006/main" count="203" uniqueCount="188">
  <si>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</si>
  <si>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</si>
  <si>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</si>
  <si>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</si>
  <si>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</si>
  <si>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</si>
  <si>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</si>
  <si>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</si>
  <si>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</si>
  <si>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</si>
  <si>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</si>
  <si>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</si>
  <si>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</si>
  <si>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</si>
  <si>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</si>
  <si>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</si>
  <si>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</si>
  <si>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</si>
  <si>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</si>
  <si>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</si>
  <si>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</si>
  <si>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</si>
  <si>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</si>
  <si>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</si>
  <si>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</si>
  <si>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</si>
  <si>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</si>
  <si>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</si>
  <si>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</si>
  <si>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</si>
  <si>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</si>
  <si>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</si>
  <si>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</si>
  <si>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</si>
  <si>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</si>
  <si>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</si>
  <si>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</si>
  <si>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</si>
  <si>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</si>
  <si>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</si>
  <si>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</si>
  <si>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</si>
  <si>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</si>
  <si>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</si>
  <si>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</si>
  <si>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</si>
  <si>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</si>
  <si>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</si>
  <si>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</si>
  <si>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</si>
  <si>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</si>
  <si>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</si>
  <si>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</si>
  <si>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</si>
  <si>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</si>
  <si>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</si>
  <si>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</si>
  <si>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</si>
  <si>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</si>
  <si>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</si>
  <si>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</si>
  <si>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</si>
  <si>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</si>
  <si>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</si>
  <si>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</si>
  <si>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</si>
  <si>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</si>
  <si>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</si>
  <si>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</si>
  <si>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</si>
  <si>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</si>
  <si>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</si>
  <si>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</si>
  <si>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</si>
  <si>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</si>
  <si>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</si>
  <si>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</si>
  <si>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</si>
  <si>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</si>
  <si>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</si>
  <si>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</si>
  <si>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</si>
  <si>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</si>
  <si>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</si>
  <si>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</si>
  <si>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</si>
  <si>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</si>
  <si>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</si>
  <si>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</si>
  <si>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</si>
  <si>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</si>
  <si>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</si>
  <si>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</si>
  <si>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</si>
  <si>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</si>
  <si>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</si>
  <si>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</si>
  <si>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</si>
  <si>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</si>
  <si>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</si>
  <si>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</si>
  <si>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</si>
  <si>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</si>
  <si>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</si>
  <si>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</si>
  <si>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</si>
  <si>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</si>
  <si>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</si>
  <si>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</si>
  <si>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</si>
  <si>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</si>
  <si>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</si>
  <si>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</si>
  <si>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</si>
  <si>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</si>
  <si>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</si>
  <si>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</si>
  <si>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</si>
  <si>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</si>
  <si>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</si>
  <si>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</si>
  <si>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</si>
  <si>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</si>
  <si>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</si>
  <si>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</si>
  <si>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</si>
  <si>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</si>
  <si>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</si>
  <si>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</si>
  <si>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</si>
  <si>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</si>
  <si>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</si>
  <si>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</si>
  <si>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</si>
  <si>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</si>
  <si>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</si>
  <si>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</si>
  <si>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</si>
  <si>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</si>
  <si>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</si>
  <si>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</si>
  <si>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</si>
  <si>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</si>
  <si>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</si>
  <si>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</si>
  <si>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</si>
  <si>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</si>
  <si>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</si>
  <si>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</si>
  <si>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</si>
  <si>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</si>
  <si>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</si>
  <si>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</si>
  <si>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</si>
  <si>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</si>
  <si>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</si>
  <si>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</si>
  <si>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</si>
  <si>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</si>
  <si>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</si>
  <si>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</si>
  <si>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</si>
  <si>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</si>
  <si>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</si>
  <si>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</si>
  <si>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</si>
  <si>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</si>
  <si>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</si>
  <si>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</si>
  <si>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</si>
  <si>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</si>
  <si>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</si>
  <si>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</si>
  <si>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</si>
  <si>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</si>
  <si>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</si>
  <si>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</si>
  <si>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</si>
  <si>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</si>
  <si>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</si>
  <si>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</si>
  <si>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</si>
  <si>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S</t>
    <phoneticPr fontId="3" type="noConversion"/>
  </si>
  <si>
    <t>월령 40% 이하로 방풍막 연결 해제</t>
    <phoneticPr fontId="3" type="noConversion"/>
  </si>
  <si>
    <t>-</t>
    <phoneticPr fontId="3" type="noConversion"/>
  </si>
  <si>
    <t>N</t>
    <phoneticPr fontId="3" type="noConversion"/>
  </si>
  <si>
    <t>NNW</t>
    <phoneticPr fontId="3" type="noConversion"/>
  </si>
  <si>
    <t>[18:30] 높은 습도(vaisala 88%/ 2.3m 95%) 및 짙은 구름과 비로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</si>
</sst>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45803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0.35833333333333334</v>
      </c>
      <c r="D9" s="8" t="s">
        <v>184</v>
      </c>
      <c r="E9" s="8">
        <v>12.4</v>
      </c>
      <c r="F9" s="8">
        <v>86.7</v>
      </c>
      <c r="G9" s="36" t="s">
        <v>185</v>
      </c>
      <c r="H9" s="8">
        <v>14.3</v>
      </c>
      <c r="I9" s="36">
        <v>0.8</v>
      </c>
      <c r="J9" s="9">
        <f>IF(L9, 1, 0) + IF(M9, 2, 0) + IF(N9, 4, 0) + IF(O9, 8, 0) + IF(P9, 16, 0)</f>
        <v>30</v>
      </c>
      <c r="K9" s="10" t="b">
        <v>0</v>
      </c>
      <c r="L9" s="10" t="b">
        <v>0</v>
      </c>
      <c r="M9" s="10" t="b">
        <v>1</v>
      </c>
      <c r="N9" s="10" t="b">
        <v>1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184</v>
      </c>
      <c r="E10" s="8">
        <v>12.8</v>
      </c>
      <c r="F10" s="8">
        <v>89.1</v>
      </c>
      <c r="G10" s="36" t="s">
        <v>186</v>
      </c>
      <c r="H10" s="8">
        <v>6.4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0.77083333333333337</v>
      </c>
      <c r="D11" s="15" t="s">
        <v>184</v>
      </c>
      <c r="E11" s="15">
        <v>10.9</v>
      </c>
      <c r="F11" s="15">
        <v>88.7</v>
      </c>
      <c r="G11" s="36" t="s">
        <v>182</v>
      </c>
      <c r="H11" s="15">
        <v>2.6</v>
      </c>
      <c r="I11" s="16"/>
      <c r="J11" s="9">
        <f>IF(L11, 1, 0) + IF(M11, 2, 0) + IF(N11, 4, 0) + IF(O11, 8, 0) + IF(P11, 16, 0)</f>
        <v>28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1</v>
      </c>
    </row>
    <row r="12" spans="2:16" ht="14.25" customHeight="1" thickBot="1" x14ac:dyDescent="0.4">
      <c r="B12" s="17" t="s">
        <v>24</v>
      </c>
      <c r="C12" s="18">
        <f>(24-C9)+C11</f>
        <v>24.412499999999998</v>
      </c>
      <c r="D12" s="19" t="e">
        <f>AVERAGE(D9:D11)</f>
        <v>#DIV/0!</v>
      </c>
      <c r="E12" s="19">
        <f>AVERAGE(E9:E11)</f>
        <v>12.033333333333333</v>
      </c>
      <c r="F12" s="20">
        <f>AVERAGE(F9:F11)</f>
        <v>88.166666666666671</v>
      </c>
      <c r="G12" s="21"/>
      <c r="H12" s="22">
        <f>AVERAGE(H9:H11)</f>
        <v>7.7666666666666684</v>
      </c>
      <c r="I12" s="23"/>
      <c r="J12" s="24">
        <f>AVERAGE(J9:J11)</f>
        <v>23.333333333333332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0.32847222222222222</v>
      </c>
      <c r="D17" s="28">
        <v>0.3298611111111111</v>
      </c>
      <c r="E17" s="28">
        <v>0.77083333333333337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0.77500000000000002</v>
      </c>
    </row>
    <row r="18" spans="2:16" ht="14.1" customHeight="1" x14ac:dyDescent="0.35">
      <c r="B18" s="35" t="s">
        <v>42</v>
      </c>
      <c r="C18" s="27">
        <v>18602</v>
      </c>
      <c r="D18" s="27">
        <v>18603</v>
      </c>
      <c r="E18" s="27">
        <v>18608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18613</v>
      </c>
    </row>
    <row r="19" spans="2:16" ht="14.1" customHeight="1" thickBot="1" x14ac:dyDescent="0.4">
      <c r="B19" s="13" t="s">
        <v>43</v>
      </c>
      <c r="C19" s="29"/>
      <c r="D19" s="27">
        <v>18607</v>
      </c>
      <c r="E19" s="30">
        <v>18612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0.36875000000000002</v>
      </c>
      <c r="D30" s="43"/>
      <c r="E30" s="43"/>
      <c r="F30" s="43">
        <v>8.4722222222222227E-2</v>
      </c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0.45347222222222228</v>
      </c>
    </row>
    <row r="31" spans="2:16" ht="14.1" customHeight="1" x14ac:dyDescent="0.35">
      <c r="B31" s="37" t="s">
        <v>169</v>
      </c>
      <c r="C31" s="47">
        <v>0.36875000000000002</v>
      </c>
      <c r="D31" s="7"/>
      <c r="E31" s="7"/>
      <c r="F31" s="7">
        <v>8.4722222222222227E-2</v>
      </c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0.45347222222222228</v>
      </c>
    </row>
    <row r="32" spans="2:16" ht="14.1" customHeight="1" x14ac:dyDescent="0.35">
      <c r="B32" s="37" t="s">
        <v>65</v>
      </c>
      <c r="C32" s="49">
        <v>0.36875000000000002</v>
      </c>
      <c r="D32" s="50"/>
      <c r="E32" s="50"/>
      <c r="F32" s="50">
        <v>8.4722222222222227E-2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0.45347222222222228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/>
      <c r="D36" s="155"/>
      <c r="E36" s="154"/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187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586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8" t="s">
        <v>69</v>
      </c>
      <c r="C56" s="17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9" t="s">
        <v>70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71</v>
      </c>
      <c r="O57" s="180"/>
      <c r="P57" s="183"/>
    </row>
    <row r="58" spans="2:16" ht="17.100000000000001" customHeight="1" x14ac:dyDescent="0.35">
      <c r="B58" s="184" t="s">
        <v>72</v>
      </c>
      <c r="C58" s="185"/>
      <c r="D58" s="186"/>
      <c r="E58" s="184" t="s">
        <v>73</v>
      </c>
      <c r="F58" s="185"/>
      <c r="G58" s="186"/>
      <c r="H58" s="185" t="s">
        <v>74</v>
      </c>
      <c r="I58" s="185"/>
      <c r="J58" s="185"/>
      <c r="K58" s="187" t="s">
        <v>75</v>
      </c>
      <c r="L58" s="185"/>
      <c r="M58" s="188"/>
      <c r="N58" s="189"/>
      <c r="O58" s="185"/>
      <c r="P58" s="190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</v>
      </c>
      <c r="D72" s="60">
        <v>-161.5</v>
      </c>
      <c r="E72" s="96" t="s">
        <v>118</v>
      </c>
      <c r="F72" s="60">
        <v>20.8</v>
      </c>
      <c r="G72" s="60">
        <v>22.3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-156.5</v>
      </c>
      <c r="D73" s="60">
        <v>-155.9</v>
      </c>
      <c r="E73" s="98" t="s">
        <v>122</v>
      </c>
      <c r="F73" s="60">
        <v>42</v>
      </c>
      <c r="G73" s="60">
        <v>39.1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</v>
      </c>
      <c r="D74" s="60">
        <v>-212.7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-125.8</v>
      </c>
      <c r="D75" s="60">
        <v>-125.6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31.4</v>
      </c>
      <c r="D76" s="60">
        <v>33.200000000000003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29.5</v>
      </c>
      <c r="D77" s="60">
        <v>31.1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24.6</v>
      </c>
      <c r="D78" s="60">
        <v>26.1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</v>
      </c>
      <c r="D79" s="60">
        <v>24.5</v>
      </c>
      <c r="E79" s="96" t="s">
        <v>152</v>
      </c>
      <c r="F79" s="60">
        <v>15.1</v>
      </c>
      <c r="G79" s="60">
        <v>15.9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7.0899999999999999E-6</v>
      </c>
      <c r="D80" s="115">
        <v>6.9800000000000001E-6</v>
      </c>
      <c r="E80" s="98" t="s">
        <v>157</v>
      </c>
      <c r="F80" s="60">
        <v>61.5</v>
      </c>
      <c r="G80" s="60">
        <v>61.2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183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2025-05-26T18:41:32Z</dcterms:modified>
</cp:coreProperties>
</file>