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AFF2A7FC-A4E0-4747-9171-8DB608C3BB0D}" xr6:coauthVersionLast="47" xr6:coauthVersionMax="47" xr10:uidLastSave="{00000000-0000-0000-0000-000000000000}"/>
  <bookViews>
    <workbookView xWindow="27540" yWindow="12264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<sst xmlns="http://schemas.openxmlformats.org/spreadsheetml/2006/main" count="206" uniqueCount="191">
  <si>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</si>
  <si>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</si>
  <si>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</si>
  <si>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</si>
  <si>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</si>
  <si>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</si>
  <si>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</si>
  <si>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</si>
  <si>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</si>
  <si>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</si>
  <si>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</si>
  <si>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</si>
  <si>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</si>
  <si>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</si>
  <si>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</si>
  <si>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</si>
  <si>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</si>
  <si>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</si>
  <si>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</si>
  <si>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</si>
  <si>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</si>
  <si>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</si>
  <si>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</si>
  <si>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</si>
  <si>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</si>
  <si>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</si>
  <si>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</si>
  <si>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</si>
  <si>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</si>
  <si>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</si>
  <si>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</si>
  <si>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</si>
  <si>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</si>
  <si>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</si>
  <si>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</si>
  <si>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</si>
  <si>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</si>
  <si>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</si>
  <si>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</si>
  <si>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</si>
  <si>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</si>
  <si>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</si>
  <si>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</si>
  <si>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</si>
  <si>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</si>
  <si>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</si>
  <si>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</si>
  <si>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</si>
  <si>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</si>
  <si>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</si>
  <si>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</si>
  <si>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</si>
  <si>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</si>
  <si>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</si>
  <si>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</si>
  <si>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</si>
  <si>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</si>
  <si>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</si>
  <si>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</si>
  <si>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</si>
  <si>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</si>
  <si>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</si>
  <si>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</si>
  <si>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</si>
  <si>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</si>
  <si>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</si>
  <si>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</si>
  <si>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</si>
  <si>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</si>
  <si>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</si>
  <si>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</si>
  <si>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</si>
  <si>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</si>
  <si>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</si>
  <si>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</si>
  <si>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</si>
  <si>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</si>
  <si>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</si>
  <si>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</si>
  <si>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</si>
  <si>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</si>
  <si>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</si>
  <si>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</si>
  <si>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</si>
  <si>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</si>
  <si>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</si>
  <si>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</si>
  <si>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</si>
  <si>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</si>
  <si>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</si>
  <si>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</si>
  <si>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</si>
  <si>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</si>
  <si>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</si>
  <si>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</si>
  <si>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</si>
  <si>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</si>
  <si>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</si>
  <si>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</si>
  <si>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</si>
  <si>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</si>
  <si>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</si>
  <si>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</si>
  <si>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</si>
  <si>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</si>
  <si>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</si>
  <si>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</si>
  <si>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</si>
  <si>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</si>
  <si>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</si>
  <si>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</si>
  <si>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</si>
  <si>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</si>
  <si>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</si>
  <si>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</si>
  <si>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</si>
  <si>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</si>
  <si>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</si>
  <si>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</si>
  <si>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</si>
  <si>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</si>
  <si>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</si>
  <si>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</si>
  <si>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</si>
  <si>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</si>
  <si>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</si>
  <si>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</si>
  <si>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</si>
  <si>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</si>
  <si>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</si>
  <si>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</si>
  <si>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</si>
  <si>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</si>
  <si>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</si>
  <si>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</si>
  <si>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</si>
  <si>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</si>
  <si>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</si>
  <si>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</si>
  <si>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</si>
  <si>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</si>
  <si>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</si>
  <si>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</si>
  <si>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</si>
  <si>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</si>
  <si>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</si>
  <si>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</si>
  <si>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</si>
  <si>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</si>
  <si>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</si>
  <si>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</si>
  <si>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</si>
  <si>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</si>
  <si>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</si>
  <si>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</si>
  <si>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</si>
  <si>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</si>
  <si>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</si>
  <si>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</si>
  <si>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</si>
  <si>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</si>
  <si>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</si>
  <si>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</si>
  <si>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</si>
  <si>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</si>
  <si>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</si>
  <si>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</si>
  <si>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</si>
  <si>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</si>
  <si>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</si>
  <si>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</si>
  <si>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</si>
  <si>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</si>
  <si>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</si>
  <si>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</si>
  <si>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</si>
  <si>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</si>
  <si>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</si>
  <si>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</si>
  <si>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</si>
  <si>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</si>
  <si>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월령 40%이상으로 방풍막 연결</t>
    <phoneticPr fontId="3" type="noConversion"/>
  </si>
  <si>
    <t>두원재</t>
    <phoneticPr fontId="3" type="noConversion"/>
  </si>
  <si>
    <t>ENG-KSP</t>
    <phoneticPr fontId="3" type="noConversion"/>
  </si>
  <si>
    <t>-</t>
    <phoneticPr fontId="3" type="noConversion"/>
  </si>
  <si>
    <t>S</t>
    <phoneticPr fontId="3" type="noConversion"/>
  </si>
  <si>
    <t>E</t>
    <phoneticPr fontId="3" type="noConversion"/>
  </si>
  <si>
    <t>SE</t>
    <phoneticPr fontId="3" type="noConversion"/>
  </si>
  <si>
    <t>[07:40] 짙은 구름으로 인한 관측 중단 / 오후 flat 건너뜀</t>
    <phoneticPr fontId="3" type="noConversion"/>
  </si>
  <si>
    <t>[09:15] 관측재개 [09:30] 짙은 구름으로 인한 관측중단</t>
    <phoneticPr fontId="3" type="noConversion"/>
  </si>
  <si>
    <t>[19:30] 짙은 구름과 비로 인한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</si>
</sst>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10" sqref="D1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45796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2.321981424148599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0.36041666666666666</v>
      </c>
      <c r="D9" s="8" t="s">
        <v>184</v>
      </c>
      <c r="E9" s="8">
        <v>6</v>
      </c>
      <c r="F9" s="8">
        <v>82.9</v>
      </c>
      <c r="G9" s="36" t="s">
        <v>185</v>
      </c>
      <c r="H9" s="8">
        <v>6</v>
      </c>
      <c r="I9" s="36">
        <v>54.9</v>
      </c>
      <c r="J9" s="9">
        <f>IF(L9, 1, 0) + IF(M9, 2, 0) + IF(N9, 4, 0) + IF(O9, 8, 0) + IF(P9, 16, 0)</f>
        <v>6</v>
      </c>
      <c r="K9" s="10" t="b">
        <v>0</v>
      </c>
      <c r="L9" s="10" t="b">
        <v>0</v>
      </c>
      <c r="M9" s="10" t="b">
        <v>1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6.1</v>
      </c>
      <c r="F10" s="8">
        <v>87.3</v>
      </c>
      <c r="G10" s="36" t="s">
        <v>186</v>
      </c>
      <c r="H10" s="8">
        <v>4.7</v>
      </c>
      <c r="I10" s="11"/>
      <c r="J10" s="9">
        <f>IF(L10, 1, 0) + IF(M10, 2, 0) + IF(N10, 4, 0) + IF(O10, 8, 0) + IF(P10, 16, 0)</f>
        <v>14</v>
      </c>
      <c r="K10" s="12" t="b">
        <v>0</v>
      </c>
      <c r="L10" s="12" t="b">
        <v>0</v>
      </c>
      <c r="M10" s="12" t="b">
        <v>1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0.80902777777777779</v>
      </c>
      <c r="D11" s="15" t="s">
        <v>184</v>
      </c>
      <c r="E11" s="15">
        <v>5.8</v>
      </c>
      <c r="F11" s="15">
        <v>89.1</v>
      </c>
      <c r="G11" s="36" t="s">
        <v>187</v>
      </c>
      <c r="H11" s="15">
        <v>14.1</v>
      </c>
      <c r="I11" s="16"/>
      <c r="J11" s="9">
        <f>IF(L11, 1, 0) + IF(M11, 2, 0) + IF(N11, 4, 0) + IF(O11, 8, 0) + IF(P11, 16, 0)</f>
        <v>30</v>
      </c>
      <c r="K11" s="12" t="b">
        <v>0</v>
      </c>
      <c r="L11" s="12" t="b">
        <v>0</v>
      </c>
      <c r="M11" s="12" t="b">
        <v>1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24.448611111111113</v>
      </c>
      <c r="D12" s="19" t="e">
        <f>AVERAGE(D9:D11)</f>
        <v>#DIV/0!</v>
      </c>
      <c r="E12" s="19">
        <f>AVERAGE(E9:E11)</f>
        <v>5.9666666666666659</v>
      </c>
      <c r="F12" s="20">
        <f>AVERAGE(F9:F11)</f>
        <v>86.433333333333323</v>
      </c>
      <c r="G12" s="21"/>
      <c r="H12" s="22">
        <f>AVERAGE(H9:H11)</f>
        <v>8.2666666666666657</v>
      </c>
      <c r="I12" s="23"/>
      <c r="J12" s="24">
        <f>AVERAGE(J9:J11)</f>
        <v>16.666666666666668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113" t="s">
        <v>180</v>
      </c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0.31319444444444444</v>
      </c>
      <c r="D17" s="28">
        <v>0.31388888888888888</v>
      </c>
      <c r="E17" s="28">
        <v>0.38750000000000001</v>
      </c>
      <c r="F17" s="28">
        <v>0.81527777777777777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0.81874999999999998</v>
      </c>
    </row>
    <row r="18" spans="2:16" ht="14.1" customHeight="1" x14ac:dyDescent="0.35">
      <c r="B18" s="35" t="s">
        <v>42</v>
      </c>
      <c r="C18" s="27">
        <v>17674</v>
      </c>
      <c r="D18" s="27">
        <v>17675</v>
      </c>
      <c r="E18" s="27">
        <v>17680</v>
      </c>
      <c r="F18" s="27">
        <v>17686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17691</v>
      </c>
    </row>
    <row r="19" spans="2:16" ht="14.1" customHeight="1" thickBot="1" x14ac:dyDescent="0.4">
      <c r="B19" s="13" t="s">
        <v>43</v>
      </c>
      <c r="C19" s="29"/>
      <c r="D19" s="27">
        <v>17679</v>
      </c>
      <c r="E19" s="30">
        <v>17685</v>
      </c>
      <c r="F19" s="30">
        <v>17690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0.34722222222222221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0.10138888888888889</v>
      </c>
      <c r="P30" s="46">
        <f>SUM(C30:J30,L30:N30)</f>
        <v>0.34722222222222221</v>
      </c>
    </row>
    <row r="31" spans="2:16" ht="14.1" customHeight="1" x14ac:dyDescent="0.35">
      <c r="B31" s="37" t="s">
        <v>169</v>
      </c>
      <c r="C31" s="47">
        <v>0.34722222222222221</v>
      </c>
      <c r="D31" s="7">
        <v>0.10138888888888889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0.44861111111111107</v>
      </c>
    </row>
    <row r="32" spans="2:16" ht="14.1" customHeight="1" x14ac:dyDescent="0.35">
      <c r="B32" s="37" t="s">
        <v>65</v>
      </c>
      <c r="C32" s="49">
        <v>0.34722222222222221</v>
      </c>
      <c r="D32" s="50">
        <v>9.0972222222222218E-2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0.43819444444444444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1.0416666666666671E-2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1.041666666666663E-2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/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188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189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190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7" t="s">
        <v>167</v>
      </c>
      <c r="C53" s="188"/>
      <c r="D53" s="111"/>
      <c r="E53" s="111"/>
      <c r="F53" s="111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179</v>
      </c>
      <c r="C54" s="183"/>
      <c r="D54" s="183"/>
      <c r="E54" s="183"/>
      <c r="F54" s="108">
        <v>125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2" t="s">
        <v>76</v>
      </c>
      <c r="C59" s="160"/>
      <c r="D59" s="58">
        <v>7</v>
      </c>
      <c r="E59" s="172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2" t="s">
        <v>81</v>
      </c>
      <c r="C60" s="160"/>
      <c r="D60" s="58" t="b">
        <v>1</v>
      </c>
      <c r="E60" s="172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2" t="s">
        <v>86</v>
      </c>
      <c r="C61" s="160"/>
      <c r="D61" s="58" t="b">
        <v>1</v>
      </c>
      <c r="E61" s="172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2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2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2" t="s">
        <v>98</v>
      </c>
      <c r="F64" s="160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-162.56200000000001</v>
      </c>
      <c r="D72" s="60">
        <v>-163.88200000000001</v>
      </c>
      <c r="E72" s="96" t="s">
        <v>118</v>
      </c>
      <c r="F72" s="60">
        <v>20.45</v>
      </c>
      <c r="G72" s="60">
        <v>19.63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-157.45599999999999</v>
      </c>
      <c r="D73" s="60">
        <v>-159.87100000000001</v>
      </c>
      <c r="E73" s="98" t="s">
        <v>122</v>
      </c>
      <c r="F73" s="60">
        <v>47.11</v>
      </c>
      <c r="G73" s="60">
        <v>43.28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-204.12</v>
      </c>
      <c r="D74" s="60">
        <v>-204.21799999999999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-125.991</v>
      </c>
      <c r="D75" s="60">
        <v>-131.273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30.898</v>
      </c>
      <c r="D76" s="60">
        <v>29.614000000000001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28.763000000000002</v>
      </c>
      <c r="D77" s="60">
        <v>27.905000000000001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23.829000000000001</v>
      </c>
      <c r="D78" s="60">
        <v>22.998000000000001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22.225999999999999</v>
      </c>
      <c r="D79" s="60">
        <v>21.478999999999999</v>
      </c>
      <c r="E79" s="96" t="s">
        <v>152</v>
      </c>
      <c r="F79" s="60">
        <v>15</v>
      </c>
      <c r="G79" s="60">
        <v>8.8000000000000007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6.4799999999999998E-6</v>
      </c>
      <c r="D80" s="115">
        <v>6.4300000000000003E-6</v>
      </c>
      <c r="E80" s="98" t="s">
        <v>157</v>
      </c>
      <c r="F80" s="60">
        <v>55.8</v>
      </c>
      <c r="G80" s="60">
        <v>83.3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181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2025-05-19T19:54:14Z</dcterms:modified>
</cp:coreProperties>
</file>