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0C76E712-248B-4175-A0BE-E39DEE6BC8AD}" xr6:coauthVersionLast="47" xr6:coauthVersionMax="47" xr10:uidLastSave="{00000000-0000-0000-0000-000000000000}"/>
  <bookViews>
    <workbookView xWindow="27696" yWindow="15060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<sst xmlns="http://schemas.openxmlformats.org/spreadsheetml/2006/main" count="206" uniqueCount="190">
  <si>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</si>
  <si>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</si>
  <si>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</si>
  <si>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</si>
  <si>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</si>
  <si>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</si>
  <si>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</si>
  <si>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</si>
  <si>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</si>
  <si>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</si>
  <si>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</si>
  <si>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</si>
  <si>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</si>
  <si>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</si>
  <si>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</si>
  <si>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</si>
  <si>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</si>
  <si>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</si>
  <si>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</si>
  <si>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</si>
  <si>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</si>
  <si>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</si>
  <si>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</si>
  <si>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</si>
  <si>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</si>
  <si>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</si>
  <si>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</si>
  <si>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</si>
  <si>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</si>
  <si>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</si>
  <si>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</si>
  <si>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</si>
  <si>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</si>
  <si>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</si>
  <si>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</si>
  <si>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</si>
  <si>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</si>
  <si>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</si>
  <si>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</si>
  <si>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</si>
  <si>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</si>
  <si>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</si>
  <si>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</si>
  <si>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</si>
  <si>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</si>
  <si>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</si>
  <si>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</si>
  <si>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</si>
  <si>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</si>
  <si>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</si>
  <si>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</si>
  <si>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</si>
  <si>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</si>
  <si>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</si>
  <si>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</si>
  <si>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</si>
  <si>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</si>
  <si>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</si>
  <si>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</si>
  <si>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</si>
  <si>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</si>
  <si>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</si>
  <si>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</si>
  <si>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</si>
  <si>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</si>
  <si>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</si>
  <si>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</si>
  <si>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</si>
  <si>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</si>
  <si>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</si>
  <si>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</si>
  <si>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</si>
  <si>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</si>
  <si>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</si>
  <si>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</si>
  <si>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</si>
  <si>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</si>
  <si>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</si>
  <si>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</si>
  <si>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</si>
  <si>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</si>
  <si>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</si>
  <si>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</si>
  <si>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</si>
  <si>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</si>
  <si>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</si>
  <si>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</si>
  <si>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</si>
  <si>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</si>
  <si>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</si>
  <si>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</si>
  <si>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</si>
  <si>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</si>
  <si>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</si>
  <si>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</si>
  <si>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</si>
  <si>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</si>
  <si>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</si>
  <si>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</si>
  <si>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</si>
  <si>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</si>
  <si>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</si>
  <si>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</si>
  <si>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</si>
  <si>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</si>
  <si>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</si>
  <si>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</si>
  <si>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</si>
  <si>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</si>
  <si>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</si>
  <si>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</si>
  <si>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</si>
  <si>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</si>
  <si>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</si>
  <si>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</si>
  <si>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</si>
  <si>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</si>
  <si>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</si>
  <si>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</si>
  <si>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</si>
  <si>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</si>
  <si>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</si>
  <si>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</si>
  <si>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</si>
  <si>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</si>
  <si>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</si>
  <si>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</si>
  <si>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</si>
  <si>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</si>
  <si>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</si>
  <si>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</si>
  <si>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</si>
  <si>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</si>
  <si>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</si>
  <si>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</si>
  <si>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</si>
  <si>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</si>
  <si>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</si>
  <si>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</si>
  <si>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</si>
  <si>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</si>
  <si>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</si>
  <si>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</si>
  <si>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</si>
  <si>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</si>
  <si>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</si>
  <si>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</si>
  <si>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</si>
  <si>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</si>
  <si>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</si>
  <si>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</si>
  <si>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</si>
  <si>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</si>
  <si>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</si>
  <si>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</si>
  <si>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</si>
  <si>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</si>
  <si>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</si>
  <si>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</si>
  <si>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</si>
  <si>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</si>
  <si>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</si>
  <si>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</si>
  <si>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</si>
  <si>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</si>
  <si>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</si>
  <si>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</si>
  <si>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</si>
  <si>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</si>
  <si>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</si>
  <si>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</si>
  <si>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</si>
  <si>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</si>
  <si>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</si>
  <si>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</si>
  <si>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</si>
  <si>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</si>
  <si>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</si>
  <si>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</si>
  <si>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</si>
  <si>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</si>
  <si>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40%이상으로 방풍막 연결</t>
    <phoneticPr fontId="3" type="noConversion"/>
  </si>
  <si>
    <t>-</t>
    <phoneticPr fontId="3" type="noConversion"/>
  </si>
  <si>
    <t>[08:30] 높은 습도 (vaisala 86% / 2.3m 95% / 외벽의 물기)로 인한 관측 대기 / 오후 flat 건너뜀</t>
    <phoneticPr fontId="3" type="noConversion"/>
  </si>
  <si>
    <t>두원재</t>
    <phoneticPr fontId="3" type="noConversion"/>
  </si>
  <si>
    <t>[19:25] 짙은 구름으로 인한 관측 종료 / 오전 flat 건너뜀</t>
    <phoneticPr fontId="3" type="noConversion"/>
  </si>
  <si>
    <t>I-BAND 촬영 함</t>
    <phoneticPr fontId="3" type="noConversion"/>
  </si>
  <si>
    <t>SE</t>
    <phoneticPr fontId="3" type="noConversion"/>
  </si>
  <si>
    <t>WSW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</si>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</sst>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5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45793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 t="s">
        <v>182</v>
      </c>
      <c r="E9" s="8">
        <v>11.5</v>
      </c>
      <c r="F9" s="8">
        <v>86.4</v>
      </c>
      <c r="G9" s="36" t="s">
        <v>187</v>
      </c>
      <c r="H9" s="8">
        <v>4.8</v>
      </c>
      <c r="I9" s="36">
        <v>83.6</v>
      </c>
      <c r="J9" s="9">
        <f>IF(L9, 1, 0) + IF(M9, 2, 0) + IF(N9, 4, 0) + IF(O9, 8, 0) + IF(P9, 16, 0)</f>
        <v>4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11.7</v>
      </c>
      <c r="F10" s="8">
        <v>77.599999999999994</v>
      </c>
      <c r="G10" s="36" t="s">
        <v>188</v>
      </c>
      <c r="H10" s="8">
        <v>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0.80763888888888891</v>
      </c>
      <c r="D11" s="15" t="s">
        <v>182</v>
      </c>
      <c r="E11" s="15">
        <v>11</v>
      </c>
      <c r="F11" s="15">
        <v>72.599999999999994</v>
      </c>
      <c r="G11" s="36" t="s">
        <v>189</v>
      </c>
      <c r="H11" s="15">
        <v>3.1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24.446527777777778</v>
      </c>
      <c r="D12" s="19" t="e">
        <f>AVERAGE(D9:D11)</f>
        <v>#DIV/0!</v>
      </c>
      <c r="E12" s="19">
        <f>AVERAGE(E9:E11)</f>
        <v>11.4</v>
      </c>
      <c r="F12" s="20">
        <f>AVERAGE(F9:F11)</f>
        <v>78.86666666666666</v>
      </c>
      <c r="G12" s="21"/>
      <c r="H12" s="22">
        <f>AVERAGE(H9:H11)</f>
        <v>4.6333333333333337</v>
      </c>
      <c r="I12" s="23"/>
      <c r="J12" s="24">
        <f>AVERAGE(J9:J11)</f>
        <v>6.666666666666667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 t="s">
        <v>180</v>
      </c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0.35069444444444442</v>
      </c>
      <c r="D17" s="28">
        <v>0.35138888888888886</v>
      </c>
      <c r="E17" s="28">
        <v>0.56805555555555554</v>
      </c>
      <c r="F17" s="28">
        <v>0.80902777777777779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0.81319444444444444</v>
      </c>
    </row>
    <row r="18" spans="2:16" ht="14.1" customHeight="1" x14ac:dyDescent="0.35">
      <c r="B18" s="35" t="s">
        <v>42</v>
      </c>
      <c r="C18" s="27">
        <v>17171</v>
      </c>
      <c r="D18" s="27">
        <v>17172</v>
      </c>
      <c r="E18" s="27">
        <v>17177</v>
      </c>
      <c r="F18" s="27">
        <v>17241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17246</v>
      </c>
    </row>
    <row r="19" spans="2:16" ht="14.1" customHeight="1" thickBot="1" x14ac:dyDescent="0.4">
      <c r="B19" s="13" t="s">
        <v>43</v>
      </c>
      <c r="C19" s="29"/>
      <c r="D19" s="27">
        <v>17176</v>
      </c>
      <c r="E19" s="30">
        <v>17240</v>
      </c>
      <c r="F19" s="30">
        <v>17245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64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0.33750000000000002</v>
      </c>
      <c r="D30" s="43">
        <v>0.10972222222222222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0.44722222222222224</v>
      </c>
    </row>
    <row r="31" spans="2:16" ht="14.1" customHeight="1" x14ac:dyDescent="0.35">
      <c r="B31" s="37" t="s">
        <v>169</v>
      </c>
      <c r="C31" s="47">
        <v>0.33750000000000002</v>
      </c>
      <c r="D31" s="7">
        <v>0.10972222222222222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0.44722222222222224</v>
      </c>
    </row>
    <row r="32" spans="2:16" ht="14.1" customHeight="1" x14ac:dyDescent="0.35">
      <c r="B32" s="37" t="s">
        <v>65</v>
      </c>
      <c r="C32" s="49">
        <v>0.33750000000000002</v>
      </c>
      <c r="D32" s="50">
        <v>0.10972222222222222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0.44722222222222224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186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1698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-161.69800000000001</v>
      </c>
      <c r="D72" s="60">
        <v>-162.476</v>
      </c>
      <c r="E72" s="96" t="s">
        <v>118</v>
      </c>
      <c r="F72" s="60">
        <v>21.87</v>
      </c>
      <c r="G72" s="60">
        <v>20.91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-156.03399999999999</v>
      </c>
      <c r="D73" s="60">
        <v>-157.46199999999999</v>
      </c>
      <c r="E73" s="98" t="s">
        <v>122</v>
      </c>
      <c r="F73" s="60">
        <v>38.32</v>
      </c>
      <c r="G73" s="60">
        <v>38.97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-203.964</v>
      </c>
      <c r="D74" s="60">
        <v>-204.02500000000001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-125.224</v>
      </c>
      <c r="D75" s="60">
        <v>-127.61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32.573</v>
      </c>
      <c r="D76" s="60">
        <v>31.699000000000002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30.456</v>
      </c>
      <c r="D77" s="60">
        <v>29.606999999999999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25.611000000000001</v>
      </c>
      <c r="D78" s="60">
        <v>24.686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24.103000000000002</v>
      </c>
      <c r="D79" s="60">
        <v>23.184999999999999</v>
      </c>
      <c r="E79" s="96" t="s">
        <v>152</v>
      </c>
      <c r="F79" s="60">
        <v>14.9</v>
      </c>
      <c r="G79" s="60">
        <v>13.6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6.4099999999999996E-6</v>
      </c>
      <c r="D80" s="115">
        <v>6.4099999999999996E-6</v>
      </c>
      <c r="E80" s="98" t="s">
        <v>157</v>
      </c>
      <c r="F80" s="60">
        <v>72.2</v>
      </c>
      <c r="G80" s="60">
        <v>69.7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181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2025-05-16T19:38:59Z</dcterms:modified>
</cp:coreProperties>
</file>