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2D0BB559-6AB9-42DB-9FA3-77D652171392}" xr6:coauthVersionLast="47" xr6:coauthVersionMax="47" xr10:uidLastSave="{00000000-0000-0000-0000-000000000000}"/>
  <bookViews>
    <workbookView xWindow="23220" yWindow="1908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<sst xmlns="http://schemas.openxmlformats.org/spreadsheetml/2006/main" count="214" uniqueCount="200">
  <si>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</si>
  <si>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</si>
  <si>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</si>
  <si>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</si>
  <si>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</si>
  <si>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</si>
  <si>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</si>
  <si>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</si>
  <si>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</si>
  <si>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</si>
  <si>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</si>
  <si>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</si>
  <si>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</si>
  <si>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</si>
  <si>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</si>
  <si>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</si>
  <si>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</si>
  <si>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</si>
  <si>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</si>
  <si>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</si>
  <si>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</si>
  <si>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</si>
  <si>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</si>
  <si>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</si>
  <si>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</si>
  <si>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</si>
  <si>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</si>
  <si>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</si>
  <si>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</si>
  <si>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</si>
  <si>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</si>
  <si>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</si>
  <si>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</si>
  <si>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</si>
  <si>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</si>
  <si>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</si>
  <si>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</si>
  <si>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</si>
  <si>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</si>
  <si>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</si>
  <si>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</si>
  <si>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</si>
  <si>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</si>
  <si>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</si>
  <si>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</si>
  <si>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</si>
  <si>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</si>
  <si>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</si>
  <si>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</si>
  <si>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</si>
  <si>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</si>
  <si>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</si>
  <si>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</si>
  <si>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</si>
  <si>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</si>
  <si>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</si>
  <si>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</si>
  <si>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</si>
  <si>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</si>
  <si>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</si>
  <si>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</si>
  <si>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</si>
  <si>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</si>
  <si>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</si>
  <si>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</si>
  <si>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</si>
  <si>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</si>
  <si>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</si>
  <si>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</si>
  <si>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</si>
  <si>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</si>
  <si>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</si>
  <si>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</si>
  <si>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</si>
  <si>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</si>
  <si>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</si>
  <si>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</si>
  <si>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</si>
  <si>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</si>
  <si>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</si>
  <si>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</si>
  <si>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</si>
  <si>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</si>
  <si>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</si>
  <si>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</si>
  <si>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</si>
  <si>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</si>
  <si>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</si>
  <si>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</si>
  <si>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</si>
  <si>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</si>
  <si>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</si>
  <si>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</si>
  <si>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</si>
  <si>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</si>
  <si>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</si>
  <si>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</si>
  <si>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</si>
  <si>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</si>
  <si>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</si>
  <si>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</si>
  <si>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</si>
  <si>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</si>
  <si>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</si>
  <si>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</si>
  <si>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</si>
  <si>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</si>
  <si>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</si>
  <si>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</si>
  <si>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</si>
  <si>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</si>
  <si>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</si>
  <si>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</si>
  <si>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</si>
  <si>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</si>
  <si>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</si>
  <si>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</si>
  <si>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</si>
  <si>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</si>
  <si>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</si>
  <si>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</si>
  <si>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</si>
  <si>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</si>
  <si>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</si>
  <si>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</si>
  <si>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</si>
  <si>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</si>
  <si>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</si>
  <si>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</si>
  <si>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</si>
  <si>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</si>
  <si>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</si>
  <si>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</si>
  <si>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</si>
  <si>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</si>
  <si>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</si>
  <si>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</si>
  <si>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</si>
  <si>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</si>
  <si>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</si>
  <si>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</si>
  <si>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</si>
  <si>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</si>
  <si>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</si>
  <si>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</si>
  <si>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</si>
  <si>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</si>
  <si>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</si>
  <si>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</si>
  <si>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</si>
  <si>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</si>
  <si>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</si>
  <si>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</si>
  <si>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</si>
  <si>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</si>
  <si>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</si>
  <si>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</si>
  <si>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</si>
  <si>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</si>
  <si>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</si>
  <si>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</si>
  <si>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</si>
  <si>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</si>
  <si>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</si>
  <si>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</si>
  <si>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</si>
  <si>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</si>
  <si>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</si>
  <si>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</si>
  <si>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</si>
  <si>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</si>
  <si>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</si>
  <si>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</si>
  <si>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</si>
  <si>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</si>
  <si>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</si>
  <si>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</si>
  <si>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</si>
  <si>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</si>
  <si>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</si>
  <si>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</si>
  <si>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</si>
  <si>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</si>
  <si>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</si>
  <si>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-</t>
    <phoneticPr fontId="3" type="noConversion"/>
  </si>
  <si>
    <t>KSP</t>
    <phoneticPr fontId="3" type="noConversion"/>
  </si>
  <si>
    <t>ESE</t>
    <phoneticPr fontId="3" type="noConversion"/>
  </si>
  <si>
    <t>SE</t>
    <phoneticPr fontId="3" type="noConversion"/>
  </si>
  <si>
    <t>M_016076-016077:M</t>
    <phoneticPr fontId="3" type="noConversion"/>
  </si>
  <si>
    <t>T_016039</t>
    <phoneticPr fontId="3" type="noConversion"/>
  </si>
  <si>
    <t>M_016088-016089:M</t>
    <phoneticPr fontId="3" type="noConversion"/>
  </si>
  <si>
    <t>M_016102-016103:T</t>
    <phoneticPr fontId="3" type="noConversion"/>
  </si>
  <si>
    <t>T_016119</t>
    <phoneticPr fontId="3" type="noConversion"/>
  </si>
  <si>
    <t>T_016139/ T_016119 AKD controller의 DEC에 error가 뜨면서 TCS와 연결이 끊겨 별이 흐름</t>
    <phoneticPr fontId="3" type="noConversion"/>
  </si>
  <si>
    <t>[11:18] AKD controller의 DEC에 error가 뜨면서 TCS와 연결이 끊김</t>
    <phoneticPr fontId="3" type="noConversion"/>
  </si>
  <si>
    <t>[12:40] 높은 습도(vaisala 84%/ topring 88%/ 2.3m 95%/ 외벽 습기) 및 망원경이 위치한 돔 바닥에 물 떨어짐으로 인해 관측 대기/ [16:35] 관측 재개</t>
    <phoneticPr fontId="3" type="noConversion"/>
  </si>
  <si>
    <t>[19:08-19:20] DS9(영상 확인) 4회 꺼짐</t>
    <phoneticPr fontId="3" type="noConversion"/>
  </si>
  <si>
    <t>[19:20] 높은 습도(vaisala 82%/ topring 88%/ 2.3m 95%/ 외벽 습기)로 인해 관측 대기 후 종료</t>
    <phoneticPr fontId="3" type="noConversion"/>
  </si>
  <si>
    <t>AKD controller를 꺼도 DEC에 error로 인해 TCS와 연결이 끊김(관측 대기중 확인)</t>
    <phoneticPr fontId="3" type="noConversion"/>
  </si>
  <si>
    <t>돔셔터 수리를 위해 방풍막 연결 해제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</si>
</sst>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P74" sqref="P7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45786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62.272727272727266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2.7</v>
      </c>
      <c r="E9" s="8">
        <v>9.9</v>
      </c>
      <c r="F9" s="8">
        <v>72.099999999999994</v>
      </c>
      <c r="G9" s="36" t="s">
        <v>186</v>
      </c>
      <c r="H9" s="8">
        <v>5.3</v>
      </c>
      <c r="I9" s="36">
        <v>89.7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7.7</v>
      </c>
      <c r="F10" s="8">
        <v>85.2</v>
      </c>
      <c r="G10" s="36" t="s">
        <v>186</v>
      </c>
      <c r="H10" s="8">
        <v>9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0.80486111111111114</v>
      </c>
      <c r="D11" s="15">
        <v>1.4</v>
      </c>
      <c r="E11" s="15">
        <v>7.3</v>
      </c>
      <c r="F11" s="15">
        <v>83.3</v>
      </c>
      <c r="G11" s="36" t="s">
        <v>187</v>
      </c>
      <c r="H11" s="15">
        <v>7.6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24.440972222222225</v>
      </c>
      <c r="D12" s="19">
        <f>AVERAGE(D9:D11)</f>
        <v>2.0499999999999998</v>
      </c>
      <c r="E12" s="19">
        <f>AVERAGE(E9:E11)</f>
        <v>8.3000000000000007</v>
      </c>
      <c r="F12" s="20">
        <f>AVERAGE(F9:F11)</f>
        <v>80.2</v>
      </c>
      <c r="G12" s="21"/>
      <c r="H12" s="22">
        <f>AVERAGE(H9:H11)</f>
        <v>7.3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185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0.31736111111111109</v>
      </c>
      <c r="D17" s="28">
        <v>0.31805555555555554</v>
      </c>
      <c r="E17" s="28">
        <v>0.34375</v>
      </c>
      <c r="F17" s="28">
        <v>0.3659722222222222</v>
      </c>
      <c r="G17" s="28">
        <v>0.49236111111111114</v>
      </c>
      <c r="H17" s="28">
        <v>0.81111111111111112</v>
      </c>
      <c r="I17" s="28"/>
      <c r="J17" s="28"/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16009</v>
      </c>
      <c r="D18" s="27">
        <v>16010</v>
      </c>
      <c r="E18" s="27">
        <v>16024</v>
      </c>
      <c r="F18" s="27">
        <v>16036</v>
      </c>
      <c r="G18" s="27">
        <v>16111</v>
      </c>
      <c r="H18" s="27">
        <v>16201</v>
      </c>
      <c r="I18" s="27"/>
      <c r="J18" s="27"/>
      <c r="K18" s="27"/>
      <c r="L18" s="27"/>
      <c r="M18" s="27"/>
      <c r="N18" s="27"/>
      <c r="O18" s="27"/>
      <c r="P18" s="114">
        <v>16206</v>
      </c>
    </row>
    <row r="19" spans="2:16" ht="14.1" customHeight="1" thickBot="1" x14ac:dyDescent="0.4">
      <c r="B19" s="13" t="s">
        <v>43</v>
      </c>
      <c r="C19" s="29"/>
      <c r="D19" s="27">
        <v>16014</v>
      </c>
      <c r="E19" s="30">
        <v>16035</v>
      </c>
      <c r="F19" s="30">
        <v>16110</v>
      </c>
      <c r="G19" s="30">
        <v>16200</v>
      </c>
      <c r="H19" s="30">
        <v>16205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75</v>
      </c>
      <c r="G20" s="33">
        <f>IF(ISNUMBER(G18),G19-G18+1,"")</f>
        <v>90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0.31527777777777777</v>
      </c>
      <c r="D30" s="43">
        <v>0.12569444444444444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0.44097222222222221</v>
      </c>
    </row>
    <row r="31" spans="2:16" ht="14.1" customHeight="1" x14ac:dyDescent="0.35">
      <c r="B31" s="37" t="s">
        <v>169</v>
      </c>
      <c r="C31" s="47">
        <v>0.31527777777777777</v>
      </c>
      <c r="D31" s="7">
        <v>0.12638888888888888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0.17291666666666666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0.17291666666666666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0.1423611111111111</v>
      </c>
      <c r="D34" s="106">
        <f t="shared" ref="D34:P34" si="1">D31-D32-D33</f>
        <v>0.12638888888888888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0.28541666666666665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189</v>
      </c>
      <c r="D36" s="144"/>
      <c r="E36" s="143" t="s">
        <v>188</v>
      </c>
      <c r="F36" s="144"/>
      <c r="G36" s="143" t="s">
        <v>190</v>
      </c>
      <c r="H36" s="144"/>
      <c r="I36" s="143" t="s">
        <v>191</v>
      </c>
      <c r="J36" s="144"/>
      <c r="K36" s="143" t="s">
        <v>192</v>
      </c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1406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</v>
      </c>
      <c r="D72" s="60">
        <v>-163.69999999999999</v>
      </c>
      <c r="E72" s="96" t="s">
        <v>118</v>
      </c>
      <c r="F72" s="60">
        <v>18.3</v>
      </c>
      <c r="G72" s="60">
        <v>18.399999999999999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-157.30000000000001</v>
      </c>
      <c r="D73" s="60">
        <v>-159.4</v>
      </c>
      <c r="E73" s="98" t="s">
        <v>122</v>
      </c>
      <c r="F73" s="60">
        <v>44.4</v>
      </c>
      <c r="G73" s="60">
        <v>40.200000000000003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</v>
      </c>
      <c r="D76" s="60">
        <v>28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26.3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</v>
      </c>
      <c r="D78" s="60">
        <v>21.7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</v>
      </c>
      <c r="D79" s="60">
        <v>20.2</v>
      </c>
      <c r="E79" s="96" t="s">
        <v>152</v>
      </c>
      <c r="F79" s="60">
        <v>14.8</v>
      </c>
      <c r="G79" s="60">
        <v>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6.37E-6</v>
      </c>
      <c r="D80" s="115">
        <v>6.3099999999999997E-6</v>
      </c>
      <c r="E80" s="98" t="s">
        <v>157</v>
      </c>
      <c r="F80" s="60">
        <v>61.1</v>
      </c>
      <c r="G80" s="60">
        <v>90.3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199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198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196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2025-05-09T19:56:43Z</dcterms:modified>
</cp:coreProperties>
</file>