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4\"/>
    </mc:Choice>
  </mc:AlternateContent>
  <xr:revisionPtr revIDLastSave="0" documentId="13_ncr:1_{8997D89B-348D-490F-83D4-86B245F1E6B4}" xr6:coauthVersionLast="47" xr6:coauthVersionMax="47" xr10:uidLastSave="{00000000-0000-0000-0000-000000000000}"/>
  <bookViews>
    <workbookView xWindow="27636" yWindow="13500" windowWidth="17844" windowHeight="2196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<sst xmlns="http://schemas.openxmlformats.org/spreadsheetml/2006/main" count="204" uniqueCount="188">
  <si>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</si>
  <si>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</si>
  <si>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</si>
  <si>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</si>
  <si>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</si>
  <si>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</si>
  <si>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</si>
  <si>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</si>
  <si>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</si>
  <si>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</si>
  <si>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</si>
  <si>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</si>
  <si>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</si>
  <si>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</si>
  <si>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</si>
  <si>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</si>
  <si>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</si>
  <si>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</si>
  <si>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</si>
  <si>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</si>
  <si>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</si>
  <si>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</si>
  <si>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</si>
  <si>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</si>
  <si>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</si>
  <si>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</si>
  <si>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</si>
  <si>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</si>
  <si>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</si>
  <si>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</si>
  <si>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</si>
  <si>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</si>
  <si>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</si>
  <si>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</si>
  <si>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</si>
  <si>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</si>
  <si>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</si>
  <si>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</si>
  <si>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</si>
  <si>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</si>
  <si>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</si>
  <si>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</si>
  <si>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</si>
  <si>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</si>
  <si>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</si>
  <si>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</si>
  <si>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</si>
  <si>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</si>
  <si>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</si>
  <si>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</si>
  <si>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</si>
  <si>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</si>
  <si>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</si>
  <si>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</si>
  <si>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</si>
  <si>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</si>
  <si>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</si>
  <si>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</si>
  <si>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</si>
  <si>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</si>
  <si>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</si>
  <si>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</si>
  <si>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</si>
  <si>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</si>
  <si>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</si>
  <si>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</si>
  <si>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</si>
  <si>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</si>
  <si>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</si>
  <si>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</si>
  <si>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</si>
  <si>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</si>
  <si>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</si>
  <si>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</si>
  <si>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</si>
  <si>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</si>
  <si>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</si>
  <si>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</si>
  <si>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</si>
  <si>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</si>
  <si>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</si>
  <si>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</si>
  <si>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</si>
  <si>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</si>
  <si>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</si>
  <si>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</si>
  <si>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</si>
  <si>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</si>
  <si>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</si>
  <si>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</si>
  <si>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</si>
  <si>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</si>
  <si>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</si>
  <si>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</si>
  <si>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</si>
  <si>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</si>
  <si>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</si>
  <si>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</si>
  <si>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</si>
  <si>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</si>
  <si>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</si>
  <si>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</si>
  <si>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</si>
  <si>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</si>
  <si>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</si>
  <si>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</si>
  <si>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</si>
  <si>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</si>
  <si>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</si>
  <si>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</si>
  <si>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</si>
  <si>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</si>
  <si>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</si>
  <si>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</si>
  <si>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</si>
  <si>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</si>
  <si>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</si>
  <si>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</si>
  <si>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</si>
  <si>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</si>
  <si>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</si>
  <si>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</si>
  <si>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</si>
  <si>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</si>
  <si>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</si>
  <si>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</si>
  <si>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</si>
  <si>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</si>
  <si>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</si>
  <si>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</si>
  <si>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</si>
  <si>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</si>
  <si>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</si>
  <si>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</si>
  <si>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</si>
  <si>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</si>
  <si>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</si>
  <si>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</si>
  <si>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</si>
  <si>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</si>
  <si>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</si>
  <si>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</si>
  <si>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</si>
  <si>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</si>
  <si>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</si>
  <si>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</si>
  <si>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</si>
  <si>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</si>
  <si>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</si>
  <si>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</si>
  <si>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</si>
  <si>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</si>
  <si>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</si>
  <si>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</si>
  <si>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</si>
  <si>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</si>
  <si>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</si>
  <si>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</si>
  <si>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</si>
  <si>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</si>
  <si>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</si>
  <si>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</si>
  <si>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</si>
  <si>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</si>
  <si>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</si>
  <si>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</si>
  <si>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</si>
  <si>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</si>
  <si>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</si>
  <si>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</si>
  <si>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</si>
  <si>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</si>
  <si>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</si>
  <si>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</si>
  <si>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</si>
  <si>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</si>
  <si>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</si>
  <si>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</si>
  <si>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</si>
  <si>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</si>
  <si>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두원재</t>
    <phoneticPr fontId="3" type="noConversion"/>
  </si>
  <si>
    <t>돔셔터 소음으로 인한 방풍막 연결 해제</t>
    <phoneticPr fontId="3" type="noConversion"/>
  </si>
  <si>
    <t>ALL</t>
    <phoneticPr fontId="3" type="noConversion"/>
  </si>
  <si>
    <t>-</t>
    <phoneticPr fontId="3" type="noConversion"/>
  </si>
  <si>
    <t>ESE</t>
    <phoneticPr fontId="3" type="noConversion"/>
  </si>
  <si>
    <t>SE</t>
    <phoneticPr fontId="3" type="noConversion"/>
  </si>
  <si>
    <t>[07:50] 짙은 구름과 비로인한 관측 중지 / 오후 flat 건너뜀</t>
    <phoneticPr fontId="3" type="noConversion"/>
  </si>
  <si>
    <t>[19:40] 높은 습도 (vaisala 89% / 2.3m 95%)로 인한 관측 종료 / 오전 flat 건너뜀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</si>
</sst>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quotePrefix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73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45777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0.36805555555555558</v>
      </c>
      <c r="D9" s="8" t="s">
        <v>183</v>
      </c>
      <c r="E9" s="8">
        <v>9.1999999999999993</v>
      </c>
      <c r="F9" s="8">
        <v>85.9</v>
      </c>
      <c r="G9" s="36" t="s">
        <v>184</v>
      </c>
      <c r="H9" s="8">
        <v>5</v>
      </c>
      <c r="I9" s="36">
        <v>8</v>
      </c>
      <c r="J9" s="9">
        <f>IF(L9, 1, 0) + IF(M9, 2, 0) + IF(N9, 4, 0) + IF(O9, 8, 0) + IF(P9, 16, 0)</f>
        <v>4</v>
      </c>
      <c r="K9" s="10" t="b">
        <v>1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183</v>
      </c>
      <c r="E10" s="8">
        <v>6.8</v>
      </c>
      <c r="F10" s="8">
        <v>82.3</v>
      </c>
      <c r="G10" s="36" t="s">
        <v>185</v>
      </c>
      <c r="H10" s="8">
        <v>5.8</v>
      </c>
      <c r="I10" s="11"/>
      <c r="J10" s="9">
        <f>IF(L10, 1, 0) + IF(M10, 2, 0) + IF(N10, 4, 0) + IF(O10, 8, 0) + IF(P10, 16, 0)</f>
        <v>4</v>
      </c>
      <c r="K10" s="12" t="b">
        <v>1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0.80138888888888893</v>
      </c>
      <c r="D11" s="15" t="s">
        <v>183</v>
      </c>
      <c r="E11" s="15">
        <v>5.0999999999999996</v>
      </c>
      <c r="F11" s="15">
        <v>88.6</v>
      </c>
      <c r="G11" s="36" t="s">
        <v>184</v>
      </c>
      <c r="H11" s="15">
        <v>5.6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24.43333333333333</v>
      </c>
      <c r="D12" s="19" t="e">
        <f>AVERAGE(D9:D11)</f>
        <v>#DIV/0!</v>
      </c>
      <c r="E12" s="19">
        <f>AVERAGE(E9:E11)</f>
        <v>7.0333333333333341</v>
      </c>
      <c r="F12" s="20">
        <f>AVERAGE(F9:F11)</f>
        <v>85.59999999999998</v>
      </c>
      <c r="G12" s="21"/>
      <c r="H12" s="22">
        <f>AVERAGE(H9:H11)</f>
        <v>5.4666666666666659</v>
      </c>
      <c r="I12" s="23"/>
      <c r="J12" s="24">
        <f>AVERAGE(J9:J11)</f>
        <v>4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182</v>
      </c>
      <c r="E16" s="27" t="s">
        <v>182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0.3215277777777778</v>
      </c>
      <c r="D17" s="28">
        <v>0.32291666666666669</v>
      </c>
      <c r="E17" s="28">
        <v>0.81805555555555554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0.82152777777777775</v>
      </c>
    </row>
    <row r="18" spans="2:16" ht="14.1" customHeight="1" x14ac:dyDescent="0.35">
      <c r="B18" s="35" t="s">
        <v>42</v>
      </c>
      <c r="C18" s="27">
        <v>13710</v>
      </c>
      <c r="D18" s="27">
        <v>13711</v>
      </c>
      <c r="E18" s="27">
        <v>13716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13721</v>
      </c>
    </row>
    <row r="19" spans="2:16" ht="14.1" customHeight="1" thickBot="1" x14ac:dyDescent="0.4">
      <c r="B19" s="13" t="s">
        <v>43</v>
      </c>
      <c r="C19" s="29"/>
      <c r="D19" s="27">
        <v>13715</v>
      </c>
      <c r="E19" s="30">
        <v>13720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0.28819444444444442</v>
      </c>
      <c r="D30" s="43"/>
      <c r="E30" s="43"/>
      <c r="F30" s="43"/>
      <c r="G30" s="43">
        <v>0.1451388888888889</v>
      </c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0.43333333333333335</v>
      </c>
    </row>
    <row r="31" spans="2:16" ht="14.1" customHeight="1" x14ac:dyDescent="0.35">
      <c r="B31" s="37" t="s">
        <v>169</v>
      </c>
      <c r="C31" s="47">
        <v>0.28819444444444442</v>
      </c>
      <c r="D31" s="7"/>
      <c r="E31" s="7"/>
      <c r="F31" s="7"/>
      <c r="G31" s="7">
        <v>0.1451388888888889</v>
      </c>
      <c r="H31" s="7"/>
      <c r="I31" s="7"/>
      <c r="J31" s="7"/>
      <c r="K31" s="7"/>
      <c r="L31" s="7"/>
      <c r="M31" s="7"/>
      <c r="N31" s="7"/>
      <c r="O31" s="48"/>
      <c r="P31" s="46">
        <f>SUM(C31:N31)</f>
        <v>0.43333333333333335</v>
      </c>
    </row>
    <row r="32" spans="2:16" ht="14.1" customHeight="1" x14ac:dyDescent="0.35">
      <c r="B32" s="37" t="s">
        <v>65</v>
      </c>
      <c r="C32" s="49">
        <v>0.28819444444444442</v>
      </c>
      <c r="D32" s="50"/>
      <c r="E32" s="50"/>
      <c r="F32" s="50"/>
      <c r="G32" s="50">
        <v>0.1451388888888889</v>
      </c>
      <c r="H32" s="50"/>
      <c r="I32" s="50"/>
      <c r="J32" s="50"/>
      <c r="K32" s="50"/>
      <c r="L32" s="50"/>
      <c r="M32" s="50"/>
      <c r="N32" s="50"/>
      <c r="O32" s="51"/>
      <c r="P32" s="46">
        <f>SUM(C32:N32)</f>
        <v>0.43333333333333335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/>
      <c r="D36" s="155"/>
      <c r="E36" s="154"/>
      <c r="F36" s="155"/>
      <c r="G36" s="154"/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186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187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277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6" t="s">
        <v>69</v>
      </c>
      <c r="C56" s="17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7" t="s">
        <v>70</v>
      </c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79"/>
      <c r="N57" s="180" t="s">
        <v>71</v>
      </c>
      <c r="O57" s="178"/>
      <c r="P57" s="181"/>
    </row>
    <row r="58" spans="2:16" ht="17.100000000000001" customHeight="1" x14ac:dyDescent="0.35">
      <c r="B58" s="182" t="s">
        <v>72</v>
      </c>
      <c r="C58" s="183"/>
      <c r="D58" s="184"/>
      <c r="E58" s="182" t="s">
        <v>73</v>
      </c>
      <c r="F58" s="183"/>
      <c r="G58" s="184"/>
      <c r="H58" s="183" t="s">
        <v>74</v>
      </c>
      <c r="I58" s="183"/>
      <c r="J58" s="183"/>
      <c r="K58" s="185" t="s">
        <v>75</v>
      </c>
      <c r="L58" s="183"/>
      <c r="M58" s="186"/>
      <c r="N58" s="187"/>
      <c r="O58" s="183"/>
      <c r="P58" s="188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-161.24100000000001</v>
      </c>
      <c r="D72" s="60">
        <v>-163.517</v>
      </c>
      <c r="E72" s="96" t="s">
        <v>118</v>
      </c>
      <c r="F72" s="60">
        <v>22.38</v>
      </c>
      <c r="G72" s="60">
        <v>18.52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-156.637</v>
      </c>
      <c r="D73" s="60">
        <v>-159.15199999999999</v>
      </c>
      <c r="E73" s="98" t="s">
        <v>122</v>
      </c>
      <c r="F73" s="60">
        <v>37.46</v>
      </c>
      <c r="G73" s="60">
        <v>43.08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2</v>
      </c>
      <c r="Q73" s="103"/>
    </row>
    <row r="74" spans="2:17" ht="20.100000000000001" customHeight="1" x14ac:dyDescent="0.35">
      <c r="B74" s="96" t="s">
        <v>126</v>
      </c>
      <c r="C74" s="60">
        <v>-203.845</v>
      </c>
      <c r="D74" s="60">
        <v>-204.113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-125.45699999999999</v>
      </c>
      <c r="D75" s="60">
        <v>-130.10400000000001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32.432000000000002</v>
      </c>
      <c r="D76" s="60">
        <v>28.739000000000001</v>
      </c>
      <c r="E76" s="98" t="s">
        <v>137</v>
      </c>
      <c r="F76" s="116">
        <v>45</v>
      </c>
      <c r="G76" s="116">
        <v>40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30.372</v>
      </c>
      <c r="D77" s="60">
        <v>26.670999999999999</v>
      </c>
      <c r="E77" s="98" t="s">
        <v>142</v>
      </c>
      <c r="F77" s="116">
        <v>255</v>
      </c>
      <c r="G77" s="116">
        <v>245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25.864000000000001</v>
      </c>
      <c r="D78" s="60">
        <v>22.093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24.428999999999998</v>
      </c>
      <c r="D79" s="60">
        <v>20.600999999999999</v>
      </c>
      <c r="E79" s="96" t="s">
        <v>152</v>
      </c>
      <c r="F79" s="60">
        <v>15.1</v>
      </c>
      <c r="G79" s="60">
        <v>10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5.5099999999999998E-6</v>
      </c>
      <c r="D80" s="115">
        <v>5.5300000000000004E-6</v>
      </c>
      <c r="E80" s="98" t="s">
        <v>157</v>
      </c>
      <c r="F80" s="60">
        <v>68.7</v>
      </c>
      <c r="G80" s="60">
        <v>72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181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35">
      <c r="B88" s="167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67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67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67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67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67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67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67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67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67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67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0"/>
      <c r="C99" s="171"/>
      <c r="D99" s="171"/>
      <c r="E99" s="171"/>
      <c r="F99" s="171"/>
      <c r="G99" s="171"/>
      <c r="H99" s="171"/>
      <c r="I99" s="171"/>
      <c r="J99" s="171"/>
      <c r="K99" s="171"/>
      <c r="L99" s="171"/>
      <c r="M99" s="171"/>
      <c r="N99" s="171"/>
      <c r="O99" s="171"/>
      <c r="P99" s="172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2025-04-30T20:04:58Z</dcterms:modified>
</cp:coreProperties>
</file>