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27AE90B2-4F00-467E-8283-7AD8C67E77B1}" xr6:coauthVersionLast="47" xr6:coauthVersionMax="47" xr10:uidLastSave="{00000000-0000-0000-0000-000000000000}"/>
  <bookViews>
    <workbookView xWindow="27588" yWindow="14520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<sst xmlns="http://schemas.openxmlformats.org/spreadsheetml/2006/main" count="213" uniqueCount="199">
  <si>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</si>
  <si>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</si>
  <si>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</si>
  <si>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</si>
  <si>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</si>
  <si>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</si>
  <si>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</si>
  <si>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</si>
  <si>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</si>
  <si>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</si>
  <si>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</si>
  <si>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</si>
  <si>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</si>
  <si>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</si>
  <si>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</si>
  <si>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</si>
  <si>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</si>
  <si>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</si>
  <si>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</si>
  <si>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</si>
  <si>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</si>
  <si>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</si>
  <si>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</si>
  <si>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</si>
  <si>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</si>
  <si>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</si>
  <si>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</si>
  <si>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</si>
  <si>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</si>
  <si>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</si>
  <si>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</si>
  <si>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</si>
  <si>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</si>
  <si>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</si>
  <si>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</si>
  <si>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</si>
  <si>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</si>
  <si>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</si>
  <si>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</si>
  <si>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</si>
  <si>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</si>
  <si>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</si>
  <si>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</si>
  <si>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</si>
  <si>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</si>
  <si>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</si>
  <si>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</si>
  <si>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</si>
  <si>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</si>
  <si>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</si>
  <si>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</si>
  <si>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</si>
  <si>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</si>
  <si>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</si>
  <si>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</si>
  <si>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</si>
  <si>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</si>
  <si>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</si>
  <si>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</si>
  <si>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</si>
  <si>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</si>
  <si>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</si>
  <si>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</si>
  <si>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</si>
  <si>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</si>
  <si>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</si>
  <si>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</si>
  <si>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</si>
  <si>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</si>
  <si>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</si>
  <si>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</si>
  <si>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</si>
  <si>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</si>
  <si>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</si>
  <si>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</si>
  <si>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</si>
  <si>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</si>
  <si>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</si>
  <si>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</si>
  <si>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</si>
  <si>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</si>
  <si>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</si>
  <si>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</si>
  <si>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</si>
  <si>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</si>
  <si>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</si>
  <si>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</si>
  <si>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</si>
  <si>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</si>
  <si>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</si>
  <si>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</si>
  <si>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</si>
  <si>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</si>
  <si>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</si>
  <si>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</si>
  <si>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</si>
  <si>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</si>
  <si>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</si>
  <si>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</si>
  <si>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</si>
  <si>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</si>
  <si>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</si>
  <si>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</si>
  <si>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</si>
  <si>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</si>
  <si>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</si>
  <si>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</si>
  <si>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</si>
  <si>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</si>
  <si>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</si>
  <si>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</si>
  <si>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</si>
  <si>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</si>
  <si>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</si>
  <si>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</si>
  <si>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</si>
  <si>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</si>
  <si>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</si>
  <si>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</si>
  <si>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</si>
  <si>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</si>
  <si>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</si>
  <si>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</si>
  <si>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</si>
  <si>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</si>
  <si>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</si>
  <si>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</si>
  <si>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</si>
  <si>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</si>
  <si>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</si>
  <si>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</si>
  <si>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</si>
  <si>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</si>
  <si>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</si>
  <si>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</si>
  <si>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</si>
  <si>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</si>
  <si>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</si>
  <si>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</si>
  <si>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</si>
  <si>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</si>
  <si>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</si>
  <si>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</si>
  <si>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</si>
  <si>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</si>
  <si>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</si>
  <si>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</si>
  <si>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</si>
  <si>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</si>
  <si>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</si>
  <si>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</si>
  <si>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</si>
  <si>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</si>
  <si>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</si>
  <si>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</si>
  <si>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</si>
  <si>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</si>
  <si>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</si>
  <si>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</si>
  <si>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</si>
  <si>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</si>
  <si>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</si>
  <si>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</si>
  <si>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</si>
  <si>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</si>
  <si>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</si>
  <si>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</si>
  <si>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</si>
  <si>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</si>
  <si>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</si>
  <si>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</si>
  <si>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</si>
  <si>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</si>
  <si>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</si>
  <si>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</si>
  <si>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</si>
  <si>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</si>
  <si>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</si>
  <si>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</si>
  <si>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</si>
  <si>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</si>
  <si>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</si>
  <si>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</si>
  <si>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M_013215-013216:M</t>
    <phoneticPr fontId="3" type="noConversion"/>
  </si>
  <si>
    <t>I_013271</t>
    <phoneticPr fontId="3" type="noConversion"/>
  </si>
  <si>
    <t>TMT</t>
    <phoneticPr fontId="3" type="noConversion"/>
  </si>
  <si>
    <t>DEEPS</t>
    <phoneticPr fontId="3" type="noConversion"/>
  </si>
  <si>
    <t>BLG</t>
    <phoneticPr fontId="3" type="noConversion"/>
  </si>
  <si>
    <t>DS9(영상확인) 2회 꺼짐</t>
    <phoneticPr fontId="3" type="noConversion"/>
  </si>
  <si>
    <t>[18:50] 높은습도(vaisala 81% / 2.3m 95% / 외벽의 물기)로 인해 관측 중단 / [19:25] 관측 종료 / 오전 flat건너뜀</t>
    <phoneticPr fontId="3" type="noConversion"/>
  </si>
  <si>
    <t>SE</t>
    <phoneticPr fontId="3" type="noConversion"/>
  </si>
  <si>
    <t>ESE</t>
    <phoneticPr fontId="3" type="noConversion"/>
  </si>
  <si>
    <t>SSW</t>
    <phoneticPr fontId="3" type="noConversion"/>
  </si>
  <si>
    <t>-</t>
    <phoneticPr fontId="3" type="noConversion"/>
  </si>
  <si>
    <t>M_013406-013407:T</t>
    <phoneticPr fontId="3" type="noConversion"/>
  </si>
  <si>
    <t>OBS</t>
    <phoneticPr fontId="3" type="noConversion"/>
  </si>
  <si>
    <t>I_013271 필터 정보 빠져있음</t>
    <phoneticPr fontId="3" type="noConversion"/>
  </si>
  <si>
    <t>10s/29k 14s/27k 18s/22k</t>
    <phoneticPr fontId="3" type="noConversion"/>
  </si>
  <si>
    <t>13s/27k 18s/28k 23s/27k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</si>
</sst>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45775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95.685670261941453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0.36944444444444446</v>
      </c>
      <c r="D9" s="8">
        <v>1.4</v>
      </c>
      <c r="E9" s="8">
        <v>13.5</v>
      </c>
      <c r="F9" s="8">
        <v>72</v>
      </c>
      <c r="G9" s="36" t="s">
        <v>190</v>
      </c>
      <c r="H9" s="8">
        <v>2.6</v>
      </c>
      <c r="I9" s="36">
        <v>0.5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12.6</v>
      </c>
      <c r="F10" s="8">
        <v>78.400000000000006</v>
      </c>
      <c r="G10" s="36" t="s">
        <v>191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0.80069444444444449</v>
      </c>
      <c r="D11" s="15" t="s">
        <v>193</v>
      </c>
      <c r="E11" s="15">
        <v>11.9</v>
      </c>
      <c r="F11" s="15">
        <v>81.5</v>
      </c>
      <c r="G11" s="36" t="s">
        <v>192</v>
      </c>
      <c r="H11" s="15">
        <v>1.9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24.431250000000002</v>
      </c>
      <c r="D12" s="19">
        <f>AVERAGE(D9:D11)</f>
        <v>1.35</v>
      </c>
      <c r="E12" s="19">
        <f>AVERAGE(E9:E11)</f>
        <v>12.666666666666666</v>
      </c>
      <c r="F12" s="20">
        <f>AVERAGE(F9:F11)</f>
        <v>77.3</v>
      </c>
      <c r="G12" s="21"/>
      <c r="H12" s="22">
        <f>AVERAGE(H9:H11)</f>
        <v>1.7333333333333332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182</v>
      </c>
      <c r="E16" s="27" t="s">
        <v>185</v>
      </c>
      <c r="F16" s="27" t="s">
        <v>186</v>
      </c>
      <c r="G16" s="113" t="s">
        <v>187</v>
      </c>
      <c r="H16" s="113" t="s">
        <v>182</v>
      </c>
      <c r="I16" s="27" t="s">
        <v>195</v>
      </c>
      <c r="J16" s="27" t="s">
        <v>182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0.31527777777777777</v>
      </c>
      <c r="D17" s="28">
        <v>0.31597222222222221</v>
      </c>
      <c r="E17" s="28">
        <v>0.35138888888888886</v>
      </c>
      <c r="F17" s="28">
        <v>0.37361111111111112</v>
      </c>
      <c r="G17" s="28">
        <v>0.52222222222222225</v>
      </c>
      <c r="H17" s="28">
        <v>0.80833333333333335</v>
      </c>
      <c r="I17" s="28">
        <v>0.8125</v>
      </c>
      <c r="J17" s="28">
        <v>0.81388888888888888</v>
      </c>
      <c r="K17" s="28"/>
      <c r="L17" s="28"/>
      <c r="M17" s="28"/>
      <c r="N17" s="28"/>
      <c r="O17" s="28"/>
      <c r="P17" s="28">
        <v>0.81458333333333333</v>
      </c>
    </row>
    <row r="18" spans="2:16" ht="14.1" customHeight="1" x14ac:dyDescent="0.35">
      <c r="B18" s="35" t="s">
        <v>42</v>
      </c>
      <c r="C18" s="27">
        <v>13132</v>
      </c>
      <c r="D18" s="27">
        <v>13133</v>
      </c>
      <c r="E18" s="27">
        <v>13157</v>
      </c>
      <c r="F18" s="27">
        <v>13169</v>
      </c>
      <c r="G18" s="27">
        <v>13230</v>
      </c>
      <c r="H18" s="27">
        <v>13402</v>
      </c>
      <c r="I18" s="27">
        <v>13407</v>
      </c>
      <c r="J18" s="27">
        <v>13408</v>
      </c>
      <c r="K18" s="27"/>
      <c r="L18" s="27"/>
      <c r="M18" s="27"/>
      <c r="N18" s="27"/>
      <c r="O18" s="27"/>
      <c r="P18" s="114">
        <v>13409</v>
      </c>
    </row>
    <row r="19" spans="2:16" ht="14.1" customHeight="1" thickBot="1" x14ac:dyDescent="0.4">
      <c r="B19" s="13" t="s">
        <v>43</v>
      </c>
      <c r="C19" s="29"/>
      <c r="D19" s="27">
        <v>13145</v>
      </c>
      <c r="E19" s="30">
        <v>13168</v>
      </c>
      <c r="F19" s="30">
        <v>13229</v>
      </c>
      <c r="G19" s="30">
        <v>13401</v>
      </c>
      <c r="H19" s="30">
        <v>13406</v>
      </c>
      <c r="I19" s="30">
        <v>13407</v>
      </c>
      <c r="J19" s="30">
        <v>13408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61</v>
      </c>
      <c r="G20" s="33">
        <f>IF(ISNUMBER(G18),G19-G18+1,"")</f>
        <v>172</v>
      </c>
      <c r="H20" s="33">
        <f>IF(ISNUMBER(H18),H19-H18+1,"")</f>
        <v>5</v>
      </c>
      <c r="I20" s="33">
        <f t="shared" ref="I20:O20" si="0">IF(ISNUMBER(I18),I19-I18+1,"")</f>
        <v>1</v>
      </c>
      <c r="J20" s="33">
        <f t="shared" si="0"/>
        <v>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>
        <v>0.32916666666666666</v>
      </c>
      <c r="D23" s="112">
        <v>0.33194444444444443</v>
      </c>
      <c r="E23" s="36" t="s">
        <v>48</v>
      </c>
      <c r="F23" s="164" t="s">
        <v>197</v>
      </c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0.33333333333333331</v>
      </c>
      <c r="D25" s="112">
        <v>0.33541666666666664</v>
      </c>
      <c r="E25" s="109" t="s">
        <v>170</v>
      </c>
      <c r="F25" s="164" t="s">
        <v>198</v>
      </c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0.28194444444444444</v>
      </c>
      <c r="D30" s="43"/>
      <c r="E30" s="43"/>
      <c r="F30" s="43"/>
      <c r="G30" s="43">
        <v>0.14930555555555555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0.43125000000000002</v>
      </c>
    </row>
    <row r="31" spans="2:16" ht="14.1" customHeight="1" x14ac:dyDescent="0.35">
      <c r="B31" s="37" t="s">
        <v>169</v>
      </c>
      <c r="C31" s="47">
        <v>0.28194444444444444</v>
      </c>
      <c r="D31" s="7"/>
      <c r="E31" s="7"/>
      <c r="F31" s="7"/>
      <c r="G31" s="7">
        <v>0.14930555555555555</v>
      </c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0.45069444444444445</v>
      </c>
    </row>
    <row r="32" spans="2:16" ht="14.1" customHeight="1" x14ac:dyDescent="0.35">
      <c r="B32" s="37" t="s">
        <v>65</v>
      </c>
      <c r="C32" s="49">
        <v>1.9444444444444445E-2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1.9444444444444445E-2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0.26250000000000001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0.14930555555555555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0.43125000000000002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183</v>
      </c>
      <c r="D36" s="155"/>
      <c r="E36" s="154" t="s">
        <v>184</v>
      </c>
      <c r="F36" s="155"/>
      <c r="G36" s="154" t="s">
        <v>194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277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-161.06899999999999</v>
      </c>
      <c r="D72" s="60">
        <v>-161.95400000000001</v>
      </c>
      <c r="E72" s="96" t="s">
        <v>118</v>
      </c>
      <c r="F72" s="60">
        <v>23.2</v>
      </c>
      <c r="G72" s="60">
        <v>21.87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-156.268</v>
      </c>
      <c r="D73" s="60">
        <v>-157.56399999999999</v>
      </c>
      <c r="E73" s="98" t="s">
        <v>122</v>
      </c>
      <c r="F73" s="60">
        <v>37.56</v>
      </c>
      <c r="G73" s="60">
        <v>38.08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-203.79599999999999</v>
      </c>
      <c r="D74" s="60">
        <v>-203.98099999999999</v>
      </c>
      <c r="E74" s="98" t="s">
        <v>127</v>
      </c>
      <c r="F74" s="116">
        <v>15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-125.309</v>
      </c>
      <c r="D75" s="60">
        <v>-127.871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33.173000000000002</v>
      </c>
      <c r="D76" s="60">
        <v>32.088999999999999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31.088999999999999</v>
      </c>
      <c r="D77" s="60">
        <v>29.946999999999999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26.547999999999998</v>
      </c>
      <c r="D78" s="60">
        <v>25.347000000000001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25.114999999999998</v>
      </c>
      <c r="D79" s="60">
        <v>23.859000000000002</v>
      </c>
      <c r="E79" s="96" t="s">
        <v>152</v>
      </c>
      <c r="F79" s="60">
        <v>15.6</v>
      </c>
      <c r="G79" s="60">
        <v>13.9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5.5500000000000002E-6</v>
      </c>
      <c r="D80" s="115">
        <v>5.5500000000000002E-6</v>
      </c>
      <c r="E80" s="98" t="s">
        <v>157</v>
      </c>
      <c r="F80" s="60">
        <v>75.5</v>
      </c>
      <c r="G80" s="60">
        <v>70.599999999999994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181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188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2025-04-28T19:47:51Z</dcterms:modified>
</cp:coreProperties>
</file>