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EDDBA3A7-34CF-4F6E-A0FC-2DE04BD07520}" xr6:coauthVersionLast="47" xr6:coauthVersionMax="47" xr10:uidLastSave="{00000000-0000-0000-0000-000000000000}"/>
  <bookViews>
    <workbookView xWindow="25020" yWindow="3156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<sst xmlns="http://schemas.openxmlformats.org/spreadsheetml/2006/main" count="224" uniqueCount="208">
  <si>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</si>
  <si>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</si>
  <si>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</si>
  <si>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</si>
  <si>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</si>
  <si>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</si>
  <si>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</si>
  <si>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</si>
  <si>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</si>
  <si>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</si>
  <si>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</si>
  <si>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</si>
  <si>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</si>
  <si>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</si>
  <si>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</si>
  <si>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</si>
  <si>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</si>
  <si>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</si>
  <si>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</si>
  <si>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</si>
  <si>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</si>
  <si>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</si>
  <si>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</si>
  <si>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</si>
  <si>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</si>
  <si>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</si>
  <si>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</si>
  <si>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</si>
  <si>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</si>
  <si>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</si>
  <si>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</si>
  <si>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</si>
  <si>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</si>
  <si>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</si>
  <si>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</si>
  <si>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</si>
  <si>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</si>
  <si>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</si>
  <si>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</si>
  <si>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</si>
  <si>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</si>
  <si>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</si>
  <si>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</si>
  <si>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</si>
  <si>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</si>
  <si>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</si>
  <si>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</si>
  <si>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</si>
  <si>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</si>
  <si>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</si>
  <si>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</si>
  <si>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</si>
  <si>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</si>
  <si>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</si>
  <si>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</si>
  <si>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</si>
  <si>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</si>
  <si>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</si>
  <si>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</si>
  <si>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</si>
  <si>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</si>
  <si>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</si>
  <si>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</si>
  <si>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</si>
  <si>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</si>
  <si>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</si>
  <si>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</si>
  <si>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</si>
  <si>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</si>
  <si>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</si>
  <si>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</si>
  <si>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</si>
  <si>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</si>
  <si>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</si>
  <si>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</si>
  <si>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</si>
  <si>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</si>
  <si>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</si>
  <si>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</si>
  <si>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</si>
  <si>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</si>
  <si>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</si>
  <si>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</si>
  <si>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</si>
  <si>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</si>
  <si>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</si>
  <si>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</si>
  <si>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</si>
  <si>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</si>
  <si>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</si>
  <si>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</si>
  <si>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</si>
  <si>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</si>
  <si>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</si>
  <si>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</si>
  <si>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</si>
  <si>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</si>
  <si>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</si>
  <si>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</si>
  <si>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</si>
  <si>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</si>
  <si>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</si>
  <si>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</si>
  <si>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</si>
  <si>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</si>
  <si>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</si>
  <si>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</si>
  <si>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</si>
  <si>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</si>
  <si>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</si>
  <si>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</si>
  <si>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</si>
  <si>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</si>
  <si>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</si>
  <si>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</si>
  <si>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</si>
  <si>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</si>
  <si>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</si>
  <si>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</si>
  <si>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</si>
  <si>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</si>
  <si>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</si>
  <si>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</si>
  <si>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</si>
  <si>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</si>
  <si>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</si>
  <si>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</si>
  <si>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</si>
  <si>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</si>
  <si>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</si>
  <si>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</si>
  <si>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</si>
  <si>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</si>
  <si>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</si>
  <si>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</si>
  <si>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</si>
  <si>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</si>
  <si>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</si>
  <si>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</si>
  <si>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</si>
  <si>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</si>
  <si>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</si>
  <si>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</si>
  <si>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</si>
  <si>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</si>
  <si>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</si>
  <si>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</si>
  <si>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</si>
  <si>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</si>
  <si>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</si>
  <si>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</si>
  <si>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</si>
  <si>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</si>
  <si>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</si>
  <si>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</si>
  <si>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</si>
  <si>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</si>
  <si>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</si>
  <si>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</si>
  <si>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</si>
  <si>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</si>
  <si>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</si>
  <si>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</si>
  <si>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</si>
  <si>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</si>
  <si>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</si>
  <si>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</si>
  <si>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</si>
  <si>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</si>
  <si>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</si>
  <si>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</si>
  <si>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</si>
  <si>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</si>
  <si>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</si>
  <si>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</si>
  <si>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</si>
  <si>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</si>
  <si>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</si>
  <si>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</si>
  <si>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</si>
  <si>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</si>
  <si>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</si>
  <si>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</si>
  <si>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</si>
  <si>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</si>
  <si>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M_012799:K</t>
    <phoneticPr fontId="3" type="noConversion"/>
  </si>
  <si>
    <t>T_012834</t>
    <phoneticPr fontId="3" type="noConversion"/>
  </si>
  <si>
    <t>M_012849-012850:M</t>
    <phoneticPr fontId="3" type="noConversion"/>
  </si>
  <si>
    <t>M_012900-012901:T</t>
    <phoneticPr fontId="3" type="noConversion"/>
  </si>
  <si>
    <t>KSP</t>
    <phoneticPr fontId="3" type="noConversion"/>
  </si>
  <si>
    <t>M_012800</t>
    <phoneticPr fontId="3" type="noConversion"/>
  </si>
  <si>
    <t>E_012846</t>
    <phoneticPr fontId="3" type="noConversion"/>
  </si>
  <si>
    <t>E_012846 K칩에 알수없는 빛 줄기 발생</t>
    <phoneticPr fontId="3" type="noConversion"/>
  </si>
  <si>
    <t>C_012880-012892</t>
    <phoneticPr fontId="3" type="noConversion"/>
  </si>
  <si>
    <t>C_012939-012947</t>
    <phoneticPr fontId="3" type="noConversion"/>
  </si>
  <si>
    <t>C_012971-012974</t>
    <phoneticPr fontId="3" type="noConversion"/>
  </si>
  <si>
    <t>M_013043-013044:M</t>
    <phoneticPr fontId="3" type="noConversion"/>
  </si>
  <si>
    <t>M_012800 IC K칩 크러시로 인해 destory 후 재실행함 / 재관측 함</t>
    <phoneticPr fontId="3" type="noConversion"/>
  </si>
  <si>
    <t>I-BAND 촬영 함</t>
    <phoneticPr fontId="3" type="noConversion"/>
  </si>
  <si>
    <t>[17:10] 짙은 구름으로 인한 관측 중단 / [19:20] 관측 종료 / 오전 flat 건너뜀</t>
    <phoneticPr fontId="3" type="noConversion"/>
  </si>
  <si>
    <t>-</t>
    <phoneticPr fontId="3" type="noConversion"/>
  </si>
  <si>
    <t>OBS</t>
    <phoneticPr fontId="3" type="noConversion"/>
  </si>
  <si>
    <t>SSW</t>
    <phoneticPr fontId="3" type="noConversion"/>
  </si>
  <si>
    <t>SE</t>
    <phoneticPr fontId="3" type="noConversion"/>
  </si>
  <si>
    <t>NNE</t>
    <phoneticPr fontId="3" type="noConversion"/>
  </si>
  <si>
    <t>7s/23k 12s/25k 16s/23k 21s/20k</t>
    <phoneticPr fontId="3" type="noConversion"/>
  </si>
  <si>
    <t>DS9(영상확인) 2회 꺼짐</t>
    <phoneticPr fontId="3" type="noConversion"/>
  </si>
  <si>
    <t>T_012834 HA limit으로 망원경이 멈추면서 별이 흐름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</si>
</sst>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39" sqref="G39:H3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45772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80.465116279069761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0.37083333333333335</v>
      </c>
      <c r="D9" s="8">
        <v>1.8</v>
      </c>
      <c r="E9" s="8">
        <v>15.3</v>
      </c>
      <c r="F9" s="8">
        <v>62.3</v>
      </c>
      <c r="G9" s="36" t="s">
        <v>202</v>
      </c>
      <c r="H9" s="8">
        <v>1.3</v>
      </c>
      <c r="I9" s="36">
        <v>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13.3</v>
      </c>
      <c r="F10" s="8">
        <v>79.5</v>
      </c>
      <c r="G10" s="36" t="s">
        <v>203</v>
      </c>
      <c r="H10" s="8">
        <v>6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</v>
      </c>
      <c r="D11" s="15" t="s">
        <v>200</v>
      </c>
      <c r="E11" s="15">
        <v>14</v>
      </c>
      <c r="F11" s="15">
        <v>71.8</v>
      </c>
      <c r="G11" s="36" t="s">
        <v>204</v>
      </c>
      <c r="H11" s="15">
        <v>3.8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24.429166666666667</v>
      </c>
      <c r="D12" s="19">
        <f>AVERAGE(D9:D11)</f>
        <v>1.75</v>
      </c>
      <c r="E12" s="19">
        <f>AVERAGE(E9:E11)</f>
        <v>14.200000000000001</v>
      </c>
      <c r="F12" s="20">
        <f>AVERAGE(F9:F11)</f>
        <v>71.2</v>
      </c>
      <c r="G12" s="21"/>
      <c r="H12" s="22">
        <f>AVERAGE(H9:H11)</f>
        <v>3.6999999999999997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183</v>
      </c>
      <c r="F16" s="27" t="s">
        <v>189</v>
      </c>
      <c r="G16" s="113" t="s">
        <v>184</v>
      </c>
      <c r="H16" s="113" t="s">
        <v>182</v>
      </c>
      <c r="I16" s="27" t="s">
        <v>182</v>
      </c>
      <c r="J16" s="27" t="s">
        <v>201</v>
      </c>
      <c r="K16" s="27" t="s">
        <v>182</v>
      </c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0.31597222222222221</v>
      </c>
      <c r="D17" s="28">
        <v>0.31666666666666665</v>
      </c>
      <c r="E17" s="28">
        <v>0.35</v>
      </c>
      <c r="F17" s="28">
        <v>0.37013888888888891</v>
      </c>
      <c r="G17" s="28">
        <v>0.52986111111111112</v>
      </c>
      <c r="H17" s="28">
        <v>0.73402777777777772</v>
      </c>
      <c r="I17" s="28">
        <v>0.80486111111111114</v>
      </c>
      <c r="J17" s="28">
        <v>0.80902777777777779</v>
      </c>
      <c r="K17" s="28">
        <v>0.68541666666666667</v>
      </c>
      <c r="L17" s="28"/>
      <c r="M17" s="28"/>
      <c r="N17" s="28"/>
      <c r="O17" s="28"/>
      <c r="P17" s="28">
        <v>0.81111111111111112</v>
      </c>
    </row>
    <row r="18" spans="2:16" ht="14.1" customHeight="1" x14ac:dyDescent="0.35">
      <c r="B18" s="35" t="s">
        <v>42</v>
      </c>
      <c r="C18" s="27">
        <v>12730</v>
      </c>
      <c r="D18" s="27">
        <v>12731</v>
      </c>
      <c r="E18" s="27">
        <v>12753</v>
      </c>
      <c r="F18" s="27">
        <v>12765</v>
      </c>
      <c r="G18" s="27">
        <v>12854</v>
      </c>
      <c r="H18" s="27">
        <v>12975</v>
      </c>
      <c r="I18" s="27">
        <v>13039</v>
      </c>
      <c r="J18" s="27">
        <v>13044</v>
      </c>
      <c r="K18" s="27">
        <v>13045</v>
      </c>
      <c r="L18" s="27"/>
      <c r="M18" s="27"/>
      <c r="N18" s="27"/>
      <c r="O18" s="27"/>
      <c r="P18" s="114">
        <v>13046</v>
      </c>
    </row>
    <row r="19" spans="2:16" ht="14.1" customHeight="1" thickBot="1" x14ac:dyDescent="0.4">
      <c r="B19" s="13" t="s">
        <v>43</v>
      </c>
      <c r="C19" s="29"/>
      <c r="D19" s="27">
        <v>12743</v>
      </c>
      <c r="E19" s="30">
        <v>12764</v>
      </c>
      <c r="F19" s="30">
        <v>12853</v>
      </c>
      <c r="G19" s="30">
        <v>12974</v>
      </c>
      <c r="H19" s="30">
        <v>13037</v>
      </c>
      <c r="I19" s="30">
        <v>13043</v>
      </c>
      <c r="J19" s="30">
        <v>13044</v>
      </c>
      <c r="K19" s="30">
        <v>13045</v>
      </c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89</v>
      </c>
      <c r="G20" s="33">
        <f>IF(ISNUMBER(G18),G19-G18+1,"")</f>
        <v>121</v>
      </c>
      <c r="H20" s="33">
        <f>IF(ISNUMBER(H18),H19-H18+1,"")</f>
        <v>63</v>
      </c>
      <c r="I20" s="33">
        <f t="shared" ref="I20:O20" si="0">IF(ISNUMBER(I18),I19-I18+1,"")</f>
        <v>5</v>
      </c>
      <c r="J20" s="33">
        <f t="shared" si="0"/>
        <v>1</v>
      </c>
      <c r="K20" s="33">
        <f t="shared" si="0"/>
        <v>1</v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>
        <v>0.33055555555555555</v>
      </c>
      <c r="D24" s="102">
        <v>0.33333333333333331</v>
      </c>
      <c r="E24" s="109" t="s">
        <v>177</v>
      </c>
      <c r="F24" s="153" t="s">
        <v>205</v>
      </c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 t="s">
        <v>200</v>
      </c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0.27291666666666664</v>
      </c>
      <c r="D30" s="43">
        <v>0.15625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0.42916666666666664</v>
      </c>
    </row>
    <row r="31" spans="2:16" ht="14.1" customHeight="1" x14ac:dyDescent="0.35">
      <c r="B31" s="37" t="s">
        <v>169</v>
      </c>
      <c r="C31" s="47">
        <v>0.27291666666666664</v>
      </c>
      <c r="D31" s="7">
        <v>0.15694444444444444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0.44791666666666663</v>
      </c>
    </row>
    <row r="32" spans="2:16" ht="14.1" customHeight="1" x14ac:dyDescent="0.35">
      <c r="B32" s="37" t="s">
        <v>65</v>
      </c>
      <c r="C32" s="49">
        <v>8.7499999999999994E-2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8.7499999999999994E-2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0.18541666666666665</v>
      </c>
      <c r="D34" s="106">
        <f t="shared" ref="D34:P34" si="1">D31-D32-D33</f>
        <v>0.15694444444444444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0.36041666666666661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185</v>
      </c>
      <c r="D36" s="144"/>
      <c r="E36" s="143" t="s">
        <v>190</v>
      </c>
      <c r="F36" s="144"/>
      <c r="G36" s="143" t="s">
        <v>186</v>
      </c>
      <c r="H36" s="144"/>
      <c r="I36" s="143" t="s">
        <v>191</v>
      </c>
      <c r="J36" s="144"/>
      <c r="K36" s="143" t="s">
        <v>187</v>
      </c>
      <c r="L36" s="144"/>
      <c r="M36" s="143" t="s">
        <v>193</v>
      </c>
      <c r="N36" s="144"/>
      <c r="O36" s="117" t="s">
        <v>188</v>
      </c>
      <c r="P36" s="117"/>
    </row>
    <row r="37" spans="2:16" ht="18" customHeight="1" x14ac:dyDescent="0.35">
      <c r="B37" s="157"/>
      <c r="C37" s="143" t="s">
        <v>194</v>
      </c>
      <c r="D37" s="144"/>
      <c r="E37" s="117" t="s">
        <v>195</v>
      </c>
      <c r="F37" s="117"/>
      <c r="G37" s="117" t="s">
        <v>196</v>
      </c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207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198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119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-160.64699999999999</v>
      </c>
      <c r="D72" s="60">
        <v>-161.279</v>
      </c>
      <c r="E72" s="96" t="s">
        <v>118</v>
      </c>
      <c r="F72" s="60">
        <v>23.79</v>
      </c>
      <c r="G72" s="60">
        <v>22.44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-155.905</v>
      </c>
      <c r="D73" s="60">
        <v>-156.71299999999999</v>
      </c>
      <c r="E73" s="98" t="s">
        <v>122</v>
      </c>
      <c r="F73" s="60">
        <v>35.659999999999997</v>
      </c>
      <c r="G73" s="60">
        <v>37.35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-203.79599999999999</v>
      </c>
      <c r="D74" s="60">
        <v>-203.73699999999999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-124.562</v>
      </c>
      <c r="D75" s="60">
        <v>-126.60599999999999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33.887999999999998</v>
      </c>
      <c r="D76" s="60">
        <v>33.168999999999997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31.82</v>
      </c>
      <c r="D77" s="60">
        <v>30.861999999999998</v>
      </c>
      <c r="E77" s="98" t="s">
        <v>142</v>
      </c>
      <c r="F77" s="116">
        <v>260</v>
      </c>
      <c r="G77" s="116">
        <v>2555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27.260999999999999</v>
      </c>
      <c r="D78" s="60">
        <v>26.280999999999999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25.827000000000002</v>
      </c>
      <c r="D79" s="60">
        <v>24.777000000000001</v>
      </c>
      <c r="E79" s="96" t="s">
        <v>152</v>
      </c>
      <c r="F79" s="60">
        <v>16.2</v>
      </c>
      <c r="G79" s="60">
        <v>15.5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5.4999999999999999E-6</v>
      </c>
      <c r="D80" s="115">
        <v>5.4500000000000003E-6</v>
      </c>
      <c r="E80" s="98" t="s">
        <v>157</v>
      </c>
      <c r="F80" s="60">
        <v>67.400000000000006</v>
      </c>
      <c r="G80" s="60">
        <v>62.3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206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2025-04-25T19:56:47Z</dcterms:modified>
</cp:coreProperties>
</file>