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983BD157-A891-42F1-AF2C-BD5B41439DCD}" xr6:coauthVersionLast="47" xr6:coauthVersionMax="47" xr10:uidLastSave="{00000000-0000-0000-0000-000000000000}"/>
  <bookViews>
    <workbookView xWindow="25440" yWindow="15732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<sst xmlns="http://schemas.openxmlformats.org/spreadsheetml/2006/main" count="217" uniqueCount="203">
  <si>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</si>
  <si>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</si>
  <si>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</si>
  <si>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</si>
  <si>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</si>
  <si>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</si>
  <si>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</si>
  <si>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</si>
  <si>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</si>
  <si>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</si>
  <si>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</si>
  <si>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</si>
  <si>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</si>
  <si>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</si>
  <si>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</si>
  <si>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</si>
  <si>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</si>
  <si>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</si>
  <si>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</si>
  <si>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</si>
  <si>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</si>
  <si>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</si>
  <si>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</si>
  <si>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</si>
  <si>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</si>
  <si>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</si>
  <si>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</si>
  <si>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</si>
  <si>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</si>
  <si>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</si>
  <si>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</si>
  <si>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</si>
  <si>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</si>
  <si>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</si>
  <si>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</si>
  <si>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</si>
  <si>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</si>
  <si>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</si>
  <si>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</si>
  <si>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</si>
  <si>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</si>
  <si>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</si>
  <si>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</si>
  <si>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</si>
  <si>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</si>
  <si>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</si>
  <si>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</si>
  <si>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</si>
  <si>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</si>
  <si>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</si>
  <si>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</si>
  <si>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</si>
  <si>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</si>
  <si>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</si>
  <si>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</si>
  <si>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</si>
  <si>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</si>
  <si>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</si>
  <si>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</si>
  <si>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</si>
  <si>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</si>
  <si>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</si>
  <si>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</si>
  <si>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</si>
  <si>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</si>
  <si>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</si>
  <si>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</si>
  <si>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</si>
  <si>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</si>
  <si>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</si>
  <si>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</si>
  <si>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</si>
  <si>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</si>
  <si>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</si>
  <si>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</si>
  <si>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</si>
  <si>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</si>
  <si>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</si>
  <si>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</si>
  <si>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</si>
  <si>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</si>
  <si>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</si>
  <si>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</si>
  <si>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</si>
  <si>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</si>
  <si>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</si>
  <si>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</si>
  <si>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</si>
  <si>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</si>
  <si>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</si>
  <si>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</si>
  <si>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</si>
  <si>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</si>
  <si>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</si>
  <si>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</si>
  <si>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</si>
  <si>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</si>
  <si>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</si>
  <si>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</si>
  <si>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</si>
  <si>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</si>
  <si>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</si>
  <si>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</si>
  <si>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</si>
  <si>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</si>
  <si>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</si>
  <si>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</si>
  <si>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</si>
  <si>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</si>
  <si>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</si>
  <si>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</si>
  <si>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</si>
  <si>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</si>
  <si>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</si>
  <si>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</si>
  <si>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</si>
  <si>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</si>
  <si>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</si>
  <si>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</si>
  <si>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</si>
  <si>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</si>
  <si>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</si>
  <si>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</si>
  <si>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</si>
  <si>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</si>
  <si>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</si>
  <si>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</si>
  <si>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</si>
  <si>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</si>
  <si>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</si>
  <si>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</si>
  <si>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</si>
  <si>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</si>
  <si>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</si>
  <si>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</si>
  <si>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</si>
  <si>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</si>
  <si>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</si>
  <si>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</si>
  <si>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</si>
  <si>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</si>
  <si>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</si>
  <si>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</si>
  <si>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</si>
  <si>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</si>
  <si>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</si>
  <si>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</si>
  <si>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</si>
  <si>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</si>
  <si>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</si>
  <si>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</si>
  <si>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</si>
  <si>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</si>
  <si>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</si>
  <si>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</si>
  <si>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</si>
  <si>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</si>
  <si>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</si>
  <si>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</si>
  <si>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</si>
  <si>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</si>
  <si>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</si>
  <si>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</si>
  <si>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</si>
  <si>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</si>
  <si>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</si>
  <si>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</si>
  <si>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</si>
  <si>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</si>
  <si>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</si>
  <si>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</si>
  <si>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</si>
  <si>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</si>
  <si>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</si>
  <si>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</si>
  <si>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</si>
  <si>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</si>
  <si>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</si>
  <si>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</si>
  <si>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</si>
  <si>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</si>
  <si>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</si>
  <si>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</si>
  <si>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</si>
  <si>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두원재</t>
    <phoneticPr fontId="3" type="noConversion"/>
  </si>
  <si>
    <t>HA limit으로 TMT script #6 / #8 건너 뜀</t>
    <phoneticPr fontId="3" type="noConversion"/>
  </si>
  <si>
    <t>돔셔터 여는 중 UPS 2회 꺼짐</t>
    <phoneticPr fontId="3" type="noConversion"/>
  </si>
  <si>
    <t>KSP</t>
    <phoneticPr fontId="3" type="noConversion"/>
  </si>
  <si>
    <t>M_011686-011687:M</t>
    <phoneticPr fontId="3" type="noConversion"/>
  </si>
  <si>
    <t>L_011594-011600</t>
    <phoneticPr fontId="3" type="noConversion"/>
  </si>
  <si>
    <t>L_011611-011650</t>
    <phoneticPr fontId="3" type="noConversion"/>
  </si>
  <si>
    <t>C_011685-011719</t>
    <phoneticPr fontId="3" type="noConversion"/>
  </si>
  <si>
    <t>L_011680-011705</t>
    <phoneticPr fontId="3" type="noConversion"/>
  </si>
  <si>
    <t>L_011731-011739</t>
    <phoneticPr fontId="3" type="noConversion"/>
  </si>
  <si>
    <t>C_011740-011746</t>
    <phoneticPr fontId="3" type="noConversion"/>
  </si>
  <si>
    <t>N</t>
    <phoneticPr fontId="3" type="noConversion"/>
  </si>
  <si>
    <t>NNE</t>
    <phoneticPr fontId="3" type="noConversion"/>
  </si>
  <si>
    <t>NNW</t>
    <phoneticPr fontId="3" type="noConversion"/>
  </si>
  <si>
    <t>17s/28k 23s/25k</t>
    <phoneticPr fontId="3" type="noConversion"/>
  </si>
  <si>
    <t>12s/22k 20s/26k 28s/27k 41s/29k</t>
    <phoneticPr fontId="3" type="noConversion"/>
  </si>
  <si>
    <t>-</t>
    <phoneticPr fontId="3" type="noConversion"/>
  </si>
  <si>
    <t>18s/22k 13s/24k 7s/20k</t>
    <phoneticPr fontId="3" type="noConversion"/>
  </si>
  <si>
    <t>M_011686-011687:M IC M칩 크래쉬로 인해 destory 하고 재실행 후 재관측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</si>
</sst>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7" zoomScale="145" zoomScaleNormal="145" workbookViewId="0">
      <selection activeCell="B45" sqref="B45:P4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45766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0.375</v>
      </c>
      <c r="D9" s="8">
        <v>2</v>
      </c>
      <c r="E9" s="8">
        <v>15.5</v>
      </c>
      <c r="F9" s="8">
        <v>56.1</v>
      </c>
      <c r="G9" s="36" t="s">
        <v>195</v>
      </c>
      <c r="H9" s="8">
        <v>2.2000000000000002</v>
      </c>
      <c r="I9" s="36">
        <v>59.7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15.3</v>
      </c>
      <c r="F10" s="8">
        <v>49.8</v>
      </c>
      <c r="G10" s="36" t="s">
        <v>196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0.79722222222222228</v>
      </c>
      <c r="D11" s="15">
        <v>1</v>
      </c>
      <c r="E11" s="15">
        <v>15.3</v>
      </c>
      <c r="F11" s="15">
        <v>51.3</v>
      </c>
      <c r="G11" s="36" t="s">
        <v>197</v>
      </c>
      <c r="H11" s="15">
        <v>4.2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24.422222222222221</v>
      </c>
      <c r="D12" s="19">
        <f>AVERAGE(D9:D11)</f>
        <v>1.4333333333333333</v>
      </c>
      <c r="E12" s="19">
        <f>AVERAGE(E9:E11)</f>
        <v>15.366666666666667</v>
      </c>
      <c r="F12" s="20">
        <f>AVERAGE(F9:F11)</f>
        <v>52.4</v>
      </c>
      <c r="G12" s="21"/>
      <c r="H12" s="22">
        <f>AVERAGE(H9:H11)</f>
        <v>2.4333333333333336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187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0.32847222222222222</v>
      </c>
      <c r="D17" s="28">
        <v>0.3298611111111111</v>
      </c>
      <c r="E17" s="28">
        <v>0.3527777777777778</v>
      </c>
      <c r="F17" s="28">
        <v>0.36944444444444446</v>
      </c>
      <c r="G17" s="28">
        <v>0.54583333333333328</v>
      </c>
      <c r="H17" s="28">
        <v>0.82708333333333328</v>
      </c>
      <c r="I17" s="28"/>
      <c r="J17" s="28"/>
      <c r="K17" s="28"/>
      <c r="L17" s="28"/>
      <c r="M17" s="28"/>
      <c r="N17" s="28"/>
      <c r="O17" s="28"/>
      <c r="P17" s="28">
        <v>0.83958333333333335</v>
      </c>
    </row>
    <row r="18" spans="2:16" ht="14.1" customHeight="1" x14ac:dyDescent="0.35">
      <c r="B18" s="35" t="s">
        <v>42</v>
      </c>
      <c r="C18" s="27">
        <v>11434</v>
      </c>
      <c r="D18" s="27">
        <v>11435</v>
      </c>
      <c r="E18" s="27">
        <v>11454</v>
      </c>
      <c r="F18" s="27">
        <v>11464</v>
      </c>
      <c r="G18" s="27">
        <v>11574</v>
      </c>
      <c r="H18" s="27">
        <v>11747</v>
      </c>
      <c r="I18" s="27"/>
      <c r="J18" s="27"/>
      <c r="K18" s="27"/>
      <c r="L18" s="27"/>
      <c r="M18" s="27"/>
      <c r="N18" s="27"/>
      <c r="O18" s="27"/>
      <c r="P18" s="114">
        <v>11760</v>
      </c>
    </row>
    <row r="19" spans="2:16" ht="14.1" customHeight="1" thickBot="1" x14ac:dyDescent="0.4">
      <c r="B19" s="13" t="s">
        <v>43</v>
      </c>
      <c r="C19" s="29"/>
      <c r="D19" s="27">
        <v>11446</v>
      </c>
      <c r="E19" s="30">
        <v>11463</v>
      </c>
      <c r="F19" s="30">
        <v>11573</v>
      </c>
      <c r="G19" s="30">
        <v>11746</v>
      </c>
      <c r="H19" s="30">
        <v>11759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10</v>
      </c>
      <c r="F20" s="33">
        <f>IF(ISNUMBER(F18),F19-F18+1,"")</f>
        <v>110</v>
      </c>
      <c r="G20" s="33">
        <f>IF(ISNUMBER(G18),G19-G18+1,"")</f>
        <v>173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>
        <v>0.33680555555555558</v>
      </c>
      <c r="D24" s="102">
        <v>0.33819444444444446</v>
      </c>
      <c r="E24" s="109" t="s">
        <v>177</v>
      </c>
      <c r="F24" s="153" t="s">
        <v>198</v>
      </c>
      <c r="G24" s="153"/>
      <c r="H24" s="153"/>
      <c r="I24" s="153"/>
      <c r="J24" s="102"/>
      <c r="K24" s="102"/>
      <c r="L24" s="36" t="s">
        <v>175</v>
      </c>
      <c r="M24" s="153" t="s">
        <v>200</v>
      </c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>
        <v>0.33888888888888891</v>
      </c>
      <c r="D26" s="102">
        <v>0.34236111111111112</v>
      </c>
      <c r="E26" s="109" t="s">
        <v>164</v>
      </c>
      <c r="F26" s="153" t="s">
        <v>199</v>
      </c>
      <c r="G26" s="153"/>
      <c r="H26" s="153"/>
      <c r="I26" s="153"/>
      <c r="J26" s="102">
        <v>0.83194444444444449</v>
      </c>
      <c r="K26" s="102">
        <v>0.83402777777777781</v>
      </c>
      <c r="L26" s="36" t="s">
        <v>176</v>
      </c>
      <c r="M26" s="153" t="s">
        <v>201</v>
      </c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0.25347222222222221</v>
      </c>
      <c r="D30" s="43">
        <v>0.16875000000000001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0.42222222222222222</v>
      </c>
    </row>
    <row r="31" spans="2:16" ht="14.1" customHeight="1" x14ac:dyDescent="0.35">
      <c r="B31" s="37" t="s">
        <v>169</v>
      </c>
      <c r="C31" s="47">
        <v>0.27430555555555558</v>
      </c>
      <c r="D31" s="7">
        <v>0.1763888888888889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0.46736111111111117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0.27430555555555558</v>
      </c>
      <c r="D34" s="106">
        <f t="shared" ref="D34:P34" si="1">D31-D32-D33</f>
        <v>0.1763888888888889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0.46736111111111117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189</v>
      </c>
      <c r="D36" s="144"/>
      <c r="E36" s="143" t="s">
        <v>190</v>
      </c>
      <c r="F36" s="144"/>
      <c r="G36" s="143" t="s">
        <v>191</v>
      </c>
      <c r="H36" s="144"/>
      <c r="I36" s="143" t="s">
        <v>191</v>
      </c>
      <c r="J36" s="144"/>
      <c r="K36" s="143" t="s">
        <v>192</v>
      </c>
      <c r="L36" s="144"/>
      <c r="M36" s="143" t="s">
        <v>188</v>
      </c>
      <c r="N36" s="144"/>
      <c r="O36" s="117" t="s">
        <v>193</v>
      </c>
      <c r="P36" s="117"/>
    </row>
    <row r="37" spans="2:16" ht="18" customHeight="1" x14ac:dyDescent="0.35">
      <c r="B37" s="157"/>
      <c r="C37" s="143" t="s">
        <v>194</v>
      </c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202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1460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-160.774</v>
      </c>
      <c r="D72" s="60">
        <v>-161.739</v>
      </c>
      <c r="E72" s="96" t="s">
        <v>118</v>
      </c>
      <c r="F72" s="60">
        <v>23.71</v>
      </c>
      <c r="G72" s="60">
        <v>22.17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-155.99100000000001</v>
      </c>
      <c r="D73" s="60">
        <v>-157.17099999999999</v>
      </c>
      <c r="E73" s="98" t="s">
        <v>122</v>
      </c>
      <c r="F73" s="60">
        <v>34.78</v>
      </c>
      <c r="G73" s="60">
        <v>35.65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-204.12200000000001</v>
      </c>
      <c r="D74" s="60">
        <v>-204.232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-124.783</v>
      </c>
      <c r="D75" s="60">
        <v>-126.73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33.664000000000001</v>
      </c>
      <c r="D76" s="60">
        <v>32.457000000000001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31.702000000000002</v>
      </c>
      <c r="D77" s="60">
        <v>30.29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27.175999999999998</v>
      </c>
      <c r="D78" s="60">
        <v>25.698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25.792999999999999</v>
      </c>
      <c r="D79" s="60">
        <v>24.23</v>
      </c>
      <c r="E79" s="96" t="s">
        <v>152</v>
      </c>
      <c r="F79" s="60">
        <v>16.100000000000001</v>
      </c>
      <c r="G79" s="60">
        <v>15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7.5499999999999997E-6</v>
      </c>
      <c r="D80" s="115">
        <v>7.17E-6</v>
      </c>
      <c r="E80" s="98" t="s">
        <v>157</v>
      </c>
      <c r="F80" s="60">
        <v>64.900000000000006</v>
      </c>
      <c r="G80" s="60">
        <v>56.4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183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186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2025-04-19T20:34:57Z</dcterms:modified>
</cp:coreProperties>
</file>