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F474FA9F-C80E-4C29-994F-3CE3DAA43FE2}" xr6:coauthVersionLast="47" xr6:coauthVersionMax="47" xr10:uidLastSave="{00000000-0000-0000-0000-000000000000}"/>
  <bookViews>
    <workbookView xWindow="25692" yWindow="13356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<sst xmlns="http://schemas.openxmlformats.org/spreadsheetml/2006/main" count="217" uniqueCount="204">
  <si>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</si>
  <si>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</si>
  <si>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</si>
  <si>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</si>
  <si>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</si>
  <si>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</si>
  <si>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</si>
  <si>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</si>
  <si>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</si>
  <si>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</si>
  <si>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</si>
  <si>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</si>
  <si>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</si>
  <si>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</si>
  <si>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</si>
  <si>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</si>
  <si>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</si>
  <si>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</si>
  <si>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</si>
  <si>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</si>
  <si>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</si>
  <si>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</si>
  <si>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</si>
  <si>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</si>
  <si>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</si>
  <si>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</si>
  <si>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</si>
  <si>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</si>
  <si>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</si>
  <si>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</si>
  <si>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</si>
  <si>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</si>
  <si>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</si>
  <si>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</si>
  <si>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</si>
  <si>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</si>
  <si>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</si>
  <si>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</si>
  <si>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</si>
  <si>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</si>
  <si>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</si>
  <si>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</si>
  <si>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</si>
  <si>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</si>
  <si>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</si>
  <si>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</si>
  <si>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</si>
  <si>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</si>
  <si>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</si>
  <si>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</si>
  <si>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</si>
  <si>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</si>
  <si>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</si>
  <si>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</si>
  <si>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</si>
  <si>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</si>
  <si>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</si>
  <si>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</si>
  <si>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</si>
  <si>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</si>
  <si>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</si>
  <si>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</si>
  <si>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</si>
  <si>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</si>
  <si>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</si>
  <si>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</si>
  <si>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</si>
  <si>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</si>
  <si>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</si>
  <si>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</si>
  <si>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</si>
  <si>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</si>
  <si>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</si>
  <si>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</si>
  <si>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</si>
  <si>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</si>
  <si>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</si>
  <si>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</si>
  <si>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</si>
  <si>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</si>
  <si>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</si>
  <si>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</si>
  <si>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</si>
  <si>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</si>
  <si>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</si>
  <si>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</si>
  <si>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</si>
  <si>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</si>
  <si>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</si>
  <si>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</si>
  <si>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</si>
  <si>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</si>
  <si>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</si>
  <si>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</si>
  <si>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</si>
  <si>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</si>
  <si>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</si>
  <si>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</si>
  <si>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</si>
  <si>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</si>
  <si>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</si>
  <si>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</si>
  <si>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</si>
  <si>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</si>
  <si>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</si>
  <si>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</si>
  <si>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</si>
  <si>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</si>
  <si>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</si>
  <si>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</si>
  <si>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</si>
  <si>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</si>
  <si>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</si>
  <si>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</si>
  <si>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</si>
  <si>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</si>
  <si>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</si>
  <si>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</si>
  <si>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</si>
  <si>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</si>
  <si>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</si>
  <si>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</si>
  <si>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</si>
  <si>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</si>
  <si>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</si>
  <si>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</si>
  <si>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</si>
  <si>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</si>
  <si>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</si>
  <si>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</si>
  <si>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</si>
  <si>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</si>
  <si>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</si>
  <si>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</si>
  <si>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</si>
  <si>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</si>
  <si>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</si>
  <si>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</si>
  <si>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</si>
  <si>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</si>
  <si>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</si>
  <si>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</si>
  <si>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</si>
  <si>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</si>
  <si>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</si>
  <si>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</si>
  <si>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</si>
  <si>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</si>
  <si>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</si>
  <si>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</si>
  <si>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</si>
  <si>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</si>
  <si>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</si>
  <si>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</si>
  <si>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</si>
  <si>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</si>
  <si>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</si>
  <si>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</si>
  <si>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</si>
  <si>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</si>
  <si>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</si>
  <si>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</si>
  <si>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</si>
  <si>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</si>
  <si>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</si>
  <si>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</si>
  <si>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</si>
  <si>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</si>
  <si>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</si>
  <si>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</si>
  <si>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</si>
  <si>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</si>
  <si>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</si>
  <si>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</si>
  <si>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</si>
  <si>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</si>
  <si>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</si>
  <si>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</si>
  <si>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</si>
  <si>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</si>
  <si>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</si>
  <si>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</si>
  <si>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</si>
  <si>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</si>
  <si>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</si>
  <si>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SSE</t>
    <phoneticPr fontId="3" type="noConversion"/>
  </si>
  <si>
    <t>ENE</t>
    <phoneticPr fontId="3" type="noConversion"/>
  </si>
  <si>
    <t>KSP</t>
    <phoneticPr fontId="3" type="noConversion"/>
  </si>
  <si>
    <t>ESE</t>
    <phoneticPr fontId="3" type="noConversion"/>
  </si>
  <si>
    <t>HA limit으로 TMT script #8 건너 뜀</t>
    <phoneticPr fontId="3" type="noConversion"/>
  </si>
  <si>
    <t>돔셔터 여는 중 UPS 1회 꺼짐</t>
    <phoneticPr fontId="3" type="noConversion"/>
  </si>
  <si>
    <t>20s/22k 25s/22k</t>
    <phoneticPr fontId="3" type="noConversion"/>
  </si>
  <si>
    <t>x</t>
    <phoneticPr fontId="3" type="noConversion"/>
  </si>
  <si>
    <t>E_010943</t>
    <phoneticPr fontId="3" type="noConversion"/>
  </si>
  <si>
    <t>E_010943 TCS UI에선 망원경(HA -00:04:05/ALT 73.9/ AZ 2.5)의 움직임 표시 되지 않지만 Dec oscillation으로 인한 여러 차례 포인팅 실패함/</t>
    <phoneticPr fontId="3" type="noConversion"/>
  </si>
  <si>
    <t xml:space="preserve"> EIB 재실행 후 정상화 됨</t>
    <phoneticPr fontId="3" type="noConversion"/>
  </si>
  <si>
    <t>[12:49] HA limit으로 KSP3_07-12h script #1-3 건너 뜀</t>
    <phoneticPr fontId="3" type="noConversion"/>
  </si>
  <si>
    <t>BLG 시작 시 BLG11/12가 달의 영역에 들어가서 영상이 포화 되어 제외 함/ [15:07] 같은 이유로 BLG15/14 제외함</t>
    <phoneticPr fontId="3" type="noConversion"/>
  </si>
  <si>
    <t>G_010926:M</t>
    <phoneticPr fontId="3" type="noConversion"/>
  </si>
  <si>
    <t>M_011112</t>
    <phoneticPr fontId="3" type="noConversion"/>
  </si>
  <si>
    <t>L_010987-011138</t>
    <phoneticPr fontId="3" type="noConversion"/>
  </si>
  <si>
    <t>20s/23k 16s/26k 11s/26k</t>
    <phoneticPr fontId="3" type="noConversion"/>
  </si>
  <si>
    <t>12s/23k</t>
    <phoneticPr fontId="3" type="noConversion"/>
  </si>
  <si>
    <t>[17:52-18:10] IC S crash로 그래프 기록 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</si>
</sst>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3" zoomScale="145" zoomScaleNormal="145" workbookViewId="0">
      <selection activeCell="B49" sqref="B49:P4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45764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0.37638888888888888</v>
      </c>
      <c r="D9" s="8">
        <v>1.2</v>
      </c>
      <c r="E9" s="8">
        <v>14.4</v>
      </c>
      <c r="F9" s="8">
        <v>61.7</v>
      </c>
      <c r="G9" s="36" t="s">
        <v>186</v>
      </c>
      <c r="H9" s="8">
        <v>1.3</v>
      </c>
      <c r="I9" s="36">
        <v>79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2.5</v>
      </c>
      <c r="E10" s="8">
        <v>12.6</v>
      </c>
      <c r="F10" s="8">
        <v>65.599999999999994</v>
      </c>
      <c r="G10" s="36" t="s">
        <v>188</v>
      </c>
      <c r="H10" s="8">
        <v>4.2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0.79652777777777772</v>
      </c>
      <c r="D11" s="15">
        <v>2.1</v>
      </c>
      <c r="E11" s="15">
        <v>10.6</v>
      </c>
      <c r="F11" s="15">
        <v>72</v>
      </c>
      <c r="G11" s="36" t="s">
        <v>185</v>
      </c>
      <c r="H11" s="15">
        <v>1.5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24.420138888888889</v>
      </c>
      <c r="D12" s="19">
        <f>AVERAGE(D9:D11)</f>
        <v>1.9333333333333336</v>
      </c>
      <c r="E12" s="19">
        <f>AVERAGE(E9:E11)</f>
        <v>12.533333333333333</v>
      </c>
      <c r="F12" s="20">
        <f>AVERAGE(F9:F11)</f>
        <v>66.433333333333337</v>
      </c>
      <c r="G12" s="21"/>
      <c r="H12" s="22">
        <f>AVERAGE(H9:H11)</f>
        <v>2.3333333333333335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187</v>
      </c>
      <c r="G16" s="113" t="s">
        <v>183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0.32847222222222222</v>
      </c>
      <c r="D17" s="28">
        <v>0.3298611111111111</v>
      </c>
      <c r="E17" s="28">
        <v>0.35486111111111113</v>
      </c>
      <c r="F17" s="28">
        <v>0.37291666666666667</v>
      </c>
      <c r="G17" s="28">
        <v>0.55069444444444449</v>
      </c>
      <c r="H17" s="28">
        <v>0.82638888888888884</v>
      </c>
      <c r="I17" s="28"/>
      <c r="J17" s="28"/>
      <c r="K17" s="28"/>
      <c r="L17" s="28"/>
      <c r="M17" s="28"/>
      <c r="N17" s="28"/>
      <c r="O17" s="28"/>
      <c r="P17" s="28">
        <v>0.83819444444444446</v>
      </c>
    </row>
    <row r="18" spans="2:16" ht="14.1" customHeight="1" x14ac:dyDescent="0.35">
      <c r="B18" s="35" t="s">
        <v>42</v>
      </c>
      <c r="C18" s="27">
        <v>10848</v>
      </c>
      <c r="D18" s="27">
        <v>10849</v>
      </c>
      <c r="E18" s="27">
        <v>10868</v>
      </c>
      <c r="F18" s="27">
        <v>10879</v>
      </c>
      <c r="G18" s="27">
        <v>10987</v>
      </c>
      <c r="H18" s="27">
        <v>11153</v>
      </c>
      <c r="I18" s="27"/>
      <c r="J18" s="27"/>
      <c r="K18" s="27"/>
      <c r="L18" s="27"/>
      <c r="M18" s="27"/>
      <c r="N18" s="27"/>
      <c r="O18" s="27"/>
      <c r="P18" s="114">
        <v>11165</v>
      </c>
    </row>
    <row r="19" spans="2:16" ht="14.1" customHeight="1" thickBot="1" x14ac:dyDescent="0.4">
      <c r="B19" s="13" t="s">
        <v>43</v>
      </c>
      <c r="C19" s="29"/>
      <c r="D19" s="27">
        <v>10859</v>
      </c>
      <c r="E19" s="30">
        <v>10878</v>
      </c>
      <c r="F19" s="30">
        <v>10986</v>
      </c>
      <c r="G19" s="30">
        <v>11152</v>
      </c>
      <c r="H19" s="30">
        <v>11164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11</v>
      </c>
      <c r="F20" s="33">
        <f>IF(ISNUMBER(F18),F19-F18+1,"")</f>
        <v>108</v>
      </c>
      <c r="G20" s="33">
        <f>IF(ISNUMBER(G18),G19-G18+1,"")</f>
        <v>166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 t="s">
        <v>192</v>
      </c>
      <c r="G24" s="153"/>
      <c r="H24" s="153"/>
      <c r="I24" s="153"/>
      <c r="J24" s="102">
        <v>0.82916666666666672</v>
      </c>
      <c r="K24" s="102">
        <v>0.82916666666666672</v>
      </c>
      <c r="L24" s="36" t="s">
        <v>175</v>
      </c>
      <c r="M24" s="153" t="s">
        <v>202</v>
      </c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>
        <v>0.34166666666666667</v>
      </c>
      <c r="D26" s="102">
        <v>0.34305555555555556</v>
      </c>
      <c r="E26" s="109" t="s">
        <v>164</v>
      </c>
      <c r="F26" s="153" t="s">
        <v>191</v>
      </c>
      <c r="G26" s="153"/>
      <c r="H26" s="153"/>
      <c r="I26" s="153"/>
      <c r="J26" s="102">
        <v>0.8305555555555556</v>
      </c>
      <c r="K26" s="102">
        <v>0.83263888888888893</v>
      </c>
      <c r="L26" s="36" t="s">
        <v>176</v>
      </c>
      <c r="M26" s="153" t="s">
        <v>201</v>
      </c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0.24722222222222223</v>
      </c>
      <c r="D30" s="43">
        <v>0.17222222222222222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0.41944444444444445</v>
      </c>
    </row>
    <row r="31" spans="2:16" ht="14.1" customHeight="1" x14ac:dyDescent="0.35">
      <c r="B31" s="37" t="s">
        <v>169</v>
      </c>
      <c r="C31" s="47">
        <v>0.2673611111111111</v>
      </c>
      <c r="D31" s="7">
        <v>0.1736111111111111</v>
      </c>
      <c r="E31" s="7"/>
      <c r="F31" s="7"/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0.45694444444444443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0.2673611111111111</v>
      </c>
      <c r="D34" s="106">
        <f t="shared" ref="D34:P34" si="1">D31-D32-D33</f>
        <v>0.1736111111111111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1.5972222222222221E-2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0.45694444444444443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198</v>
      </c>
      <c r="D36" s="144"/>
      <c r="E36" s="143" t="s">
        <v>193</v>
      </c>
      <c r="F36" s="144"/>
      <c r="G36" s="143" t="s">
        <v>200</v>
      </c>
      <c r="H36" s="144"/>
      <c r="I36" s="143" t="s">
        <v>199</v>
      </c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196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 t="s">
        <v>197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 t="s">
        <v>203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845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</v>
      </c>
      <c r="D72" s="60">
        <v>-163.19999999999999</v>
      </c>
      <c r="E72" s="96" t="s">
        <v>118</v>
      </c>
      <c r="F72" s="60">
        <v>23.2</v>
      </c>
      <c r="G72" s="60">
        <v>20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-156.30000000000001</v>
      </c>
      <c r="D73" s="60">
        <v>-158.9</v>
      </c>
      <c r="E73" s="98" t="s">
        <v>122</v>
      </c>
      <c r="F73" s="60">
        <v>34.799999999999997</v>
      </c>
      <c r="G73" s="60">
        <v>37.4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-204.6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</v>
      </c>
      <c r="D75" s="60">
        <v>-129.30000000000001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33.4</v>
      </c>
      <c r="D76" s="60">
        <v>29.8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31.2</v>
      </c>
      <c r="D77" s="60">
        <v>27.8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26.6</v>
      </c>
      <c r="D78" s="60">
        <v>23.1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25.2</v>
      </c>
      <c r="D79" s="60">
        <v>21.7</v>
      </c>
      <c r="E79" s="96" t="s">
        <v>152</v>
      </c>
      <c r="F79" s="60">
        <v>16.100000000000001</v>
      </c>
      <c r="G79" s="60">
        <v>11.6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8.1000000000000004E-6</v>
      </c>
      <c r="D80" s="115">
        <v>7.6499999999999996E-6</v>
      </c>
      <c r="E80" s="98" t="s">
        <v>157</v>
      </c>
      <c r="F80" s="60">
        <v>60</v>
      </c>
      <c r="G80" s="60">
        <v>83.2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2025-04-17T20:14:49Z</dcterms:modified>
</cp:coreProperties>
</file>