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14574DE5-869F-4FD0-B5AE-AA2BD53853BE}" xr6:coauthVersionLast="47" xr6:coauthVersionMax="47" xr10:uidLastSave="{00000000-0000-0000-0000-000000000000}"/>
  <bookViews>
    <workbookView xWindow="25896" yWindow="12504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<sst xmlns="http://schemas.openxmlformats.org/spreadsheetml/2006/main" count="208" uniqueCount="195">
  <si>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</si>
  <si>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</si>
  <si>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</si>
  <si>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</si>
  <si>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</si>
  <si>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</si>
  <si>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</si>
  <si>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</si>
  <si>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</si>
  <si>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</si>
  <si>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</si>
  <si>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</si>
  <si>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</si>
  <si>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</si>
  <si>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</si>
  <si>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</si>
  <si>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</si>
  <si>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</si>
  <si>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</si>
  <si>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</si>
  <si>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</si>
  <si>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</si>
  <si>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</si>
  <si>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</si>
  <si>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</si>
  <si>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</si>
  <si>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</si>
  <si>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</si>
  <si>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</si>
  <si>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</si>
  <si>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</si>
  <si>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</si>
  <si>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</si>
  <si>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</si>
  <si>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</si>
  <si>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</si>
  <si>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</si>
  <si>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</si>
  <si>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</si>
  <si>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</si>
  <si>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</si>
  <si>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</si>
  <si>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</si>
  <si>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</si>
  <si>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</si>
  <si>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</si>
  <si>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</si>
  <si>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</si>
  <si>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</si>
  <si>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</si>
  <si>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</si>
  <si>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</si>
  <si>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</si>
  <si>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</si>
  <si>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</si>
  <si>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</si>
  <si>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</si>
  <si>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</si>
  <si>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</si>
  <si>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</si>
  <si>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</si>
  <si>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</si>
  <si>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</si>
  <si>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</si>
  <si>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</si>
  <si>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</si>
  <si>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</si>
  <si>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</si>
  <si>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</si>
  <si>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</si>
  <si>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</si>
  <si>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</si>
  <si>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</si>
  <si>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</si>
  <si>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</si>
  <si>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</si>
  <si>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</si>
  <si>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</si>
  <si>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</si>
  <si>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</si>
  <si>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</si>
  <si>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</si>
  <si>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</si>
  <si>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</si>
  <si>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</si>
  <si>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</si>
  <si>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</si>
  <si>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</si>
  <si>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</si>
  <si>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</si>
  <si>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</si>
  <si>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</si>
  <si>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</si>
  <si>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</si>
  <si>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</si>
  <si>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</si>
  <si>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</si>
  <si>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</si>
  <si>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</si>
  <si>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</si>
  <si>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</si>
  <si>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</si>
  <si>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</si>
  <si>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</si>
  <si>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</si>
  <si>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</si>
  <si>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</si>
  <si>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</si>
  <si>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</si>
  <si>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</si>
  <si>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</si>
  <si>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</si>
  <si>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</si>
  <si>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</si>
  <si>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</si>
  <si>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</si>
  <si>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</si>
  <si>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</si>
  <si>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</si>
  <si>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</si>
  <si>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</si>
  <si>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</si>
  <si>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</si>
  <si>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</si>
  <si>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</si>
  <si>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</si>
  <si>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</si>
  <si>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</si>
  <si>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</si>
  <si>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</si>
  <si>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</si>
  <si>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</si>
  <si>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</si>
  <si>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</si>
  <si>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</si>
  <si>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</si>
  <si>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</si>
  <si>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</si>
  <si>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</si>
  <si>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</si>
  <si>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</si>
  <si>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</si>
  <si>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</si>
  <si>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</si>
  <si>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</si>
  <si>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</si>
  <si>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</si>
  <si>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</si>
  <si>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</si>
  <si>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</si>
  <si>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</si>
  <si>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</si>
  <si>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</si>
  <si>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</si>
  <si>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</si>
  <si>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</si>
  <si>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</si>
  <si>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</si>
  <si>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</si>
  <si>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</si>
  <si>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</si>
  <si>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</si>
  <si>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</si>
  <si>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</si>
  <si>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</si>
  <si>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</si>
  <si>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</si>
  <si>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</si>
  <si>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</si>
  <si>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</si>
  <si>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</si>
  <si>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</si>
  <si>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</si>
  <si>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</si>
  <si>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</si>
  <si>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</si>
  <si>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</si>
  <si>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</si>
  <si>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</si>
  <si>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</si>
  <si>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</si>
  <si>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</si>
  <si>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</si>
  <si>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</si>
  <si>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</si>
  <si>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SE</t>
    <phoneticPr fontId="3" type="noConversion"/>
  </si>
  <si>
    <t>DEEPS</t>
    <phoneticPr fontId="3" type="noConversion"/>
  </si>
  <si>
    <t>SSE</t>
    <phoneticPr fontId="3" type="noConversion"/>
  </si>
  <si>
    <t>ESE</t>
    <phoneticPr fontId="3" type="noConversion"/>
  </si>
  <si>
    <t>I_010108-010111 date-obs와 tshopen 시간차 발생/1.5 이상만 붉은색으로 표시 됨/ 재관측 함</t>
    <phoneticPr fontId="3" type="noConversion"/>
  </si>
  <si>
    <t>I_010108-010111</t>
    <phoneticPr fontId="3" type="noConversion"/>
  </si>
  <si>
    <t>돔셔터 열때 창고 UPS 3회 꺼짐</t>
    <phoneticPr fontId="3" type="noConversion"/>
  </si>
  <si>
    <t>M_010161-010162:M</t>
    <phoneticPr fontId="3" type="noConversion"/>
  </si>
  <si>
    <t>망원경이 움직이지 않아 TMT 시작이 늦음/ TCS 재실행 후 정상화 됨</t>
    <phoneticPr fontId="3" type="noConversion"/>
  </si>
  <si>
    <t>구름이 없다가 오전 플랫 찍는 중에 구름이 빠르게 들어옴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</si>
</sst>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45761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0.37847222222222221</v>
      </c>
      <c r="D9" s="8">
        <v>0.9</v>
      </c>
      <c r="E9" s="8">
        <v>17.3</v>
      </c>
      <c r="F9" s="8">
        <v>52.5</v>
      </c>
      <c r="G9" s="36" t="s">
        <v>185</v>
      </c>
      <c r="H9" s="8">
        <v>2.7</v>
      </c>
      <c r="I9" s="36">
        <v>97.6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14.9</v>
      </c>
      <c r="F10" s="8">
        <v>55.8</v>
      </c>
      <c r="G10" s="36" t="s">
        <v>188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0.79513888888888884</v>
      </c>
      <c r="D11" s="15">
        <v>1.6</v>
      </c>
      <c r="E11" s="15">
        <v>13.1</v>
      </c>
      <c r="F11" s="15">
        <v>75.8</v>
      </c>
      <c r="G11" s="36" t="s">
        <v>187</v>
      </c>
      <c r="H11" s="15">
        <v>5.6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24.416666666666668</v>
      </c>
      <c r="D12" s="19">
        <f>AVERAGE(D9:D11)</f>
        <v>1.2666666666666668</v>
      </c>
      <c r="E12" s="19">
        <f>AVERAGE(E9:E11)</f>
        <v>15.100000000000001</v>
      </c>
      <c r="F12" s="20">
        <f>AVERAGE(F9:F11)</f>
        <v>61.366666666666667</v>
      </c>
      <c r="G12" s="21"/>
      <c r="H12" s="22">
        <f>AVERAGE(H9:H11)</f>
        <v>3.8666666666666667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186</v>
      </c>
      <c r="G16" s="113" t="s">
        <v>183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0.34305555555555556</v>
      </c>
      <c r="D17" s="28">
        <v>0.34444444444444444</v>
      </c>
      <c r="E17" s="28">
        <v>0.3659722222222222</v>
      </c>
      <c r="F17" s="28">
        <v>0.38263888888888886</v>
      </c>
      <c r="G17" s="28">
        <v>0.55902777777777779</v>
      </c>
      <c r="H17" s="28">
        <v>0.82499999999999996</v>
      </c>
      <c r="I17" s="28"/>
      <c r="J17" s="28"/>
      <c r="K17" s="28"/>
      <c r="L17" s="28"/>
      <c r="M17" s="28"/>
      <c r="N17" s="28"/>
      <c r="O17" s="28"/>
      <c r="P17" s="28">
        <v>0.83611111111111114</v>
      </c>
    </row>
    <row r="18" spans="2:16" ht="14.1" customHeight="1" x14ac:dyDescent="0.35">
      <c r="B18" s="35" t="s">
        <v>42</v>
      </c>
      <c r="C18" s="27">
        <v>10095</v>
      </c>
      <c r="D18" s="27">
        <v>10096</v>
      </c>
      <c r="E18" s="27">
        <v>10108</v>
      </c>
      <c r="F18" s="27">
        <v>10117</v>
      </c>
      <c r="G18" s="27">
        <v>10189</v>
      </c>
      <c r="H18" s="27">
        <v>10354</v>
      </c>
      <c r="I18" s="27"/>
      <c r="J18" s="27"/>
      <c r="K18" s="27"/>
      <c r="L18" s="27"/>
      <c r="M18" s="27"/>
      <c r="N18" s="27"/>
      <c r="O18" s="27"/>
      <c r="P18" s="114">
        <v>10365</v>
      </c>
    </row>
    <row r="19" spans="2:16" ht="14.1" customHeight="1" thickBot="1" x14ac:dyDescent="0.4">
      <c r="B19" s="13" t="s">
        <v>43</v>
      </c>
      <c r="C19" s="29"/>
      <c r="D19" s="27">
        <v>10100</v>
      </c>
      <c r="E19" s="30">
        <v>10116</v>
      </c>
      <c r="F19" s="30">
        <v>10188</v>
      </c>
      <c r="G19" s="30">
        <v>10353</v>
      </c>
      <c r="H19" s="30">
        <v>10364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</v>
      </c>
      <c r="F20" s="33">
        <f>IF(ISNUMBER(F18),F19-F18+1,"")</f>
        <v>72</v>
      </c>
      <c r="G20" s="33">
        <f>IF(ISNUMBER(G18),G19-G18+1,"")</f>
        <v>165</v>
      </c>
      <c r="H20" s="33">
        <f>IF(ISNUMBER(H18),H19-H18+1,"")</f>
        <v>11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0.23749999999999999</v>
      </c>
      <c r="D30" s="43"/>
      <c r="E30" s="43"/>
      <c r="F30" s="43"/>
      <c r="G30" s="43">
        <v>0.17916666666666667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0.41666666666666663</v>
      </c>
    </row>
    <row r="31" spans="2:16" ht="14.1" customHeight="1" x14ac:dyDescent="0.35">
      <c r="B31" s="37" t="s">
        <v>169</v>
      </c>
      <c r="C31" s="47">
        <v>0.25486111111111109</v>
      </c>
      <c r="D31" s="7"/>
      <c r="E31" s="7"/>
      <c r="F31" s="7"/>
      <c r="G31" s="7">
        <v>0.17916666666666667</v>
      </c>
      <c r="H31" s="7"/>
      <c r="I31" s="7"/>
      <c r="J31" s="7"/>
      <c r="K31" s="7">
        <v>1.4583333333333334E-2</v>
      </c>
      <c r="L31" s="7"/>
      <c r="M31" s="7"/>
      <c r="N31" s="7"/>
      <c r="O31" s="48"/>
      <c r="P31" s="46">
        <f>SUM(C31:N31)</f>
        <v>0.44861111111111113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0.25486111111111109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0.17916666666666667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1.4583333333333334E-2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0.44861111111111113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190</v>
      </c>
      <c r="D36" s="144"/>
      <c r="E36" s="143" t="s">
        <v>192</v>
      </c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506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-160.69999999999999</v>
      </c>
      <c r="D72" s="60">
        <v>-162.30000000000001</v>
      </c>
      <c r="E72" s="96" t="s">
        <v>118</v>
      </c>
      <c r="F72" s="60">
        <v>27.5</v>
      </c>
      <c r="G72" s="60">
        <v>20.6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-155.80000000000001</v>
      </c>
      <c r="D73" s="60">
        <v>-157.80000000000001</v>
      </c>
      <c r="E73" s="98" t="s">
        <v>122</v>
      </c>
      <c r="F73" s="60">
        <v>36.6</v>
      </c>
      <c r="G73" s="60">
        <v>39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-209.2</v>
      </c>
      <c r="D74" s="60">
        <v>-210.4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-124.4</v>
      </c>
      <c r="D75" s="60">
        <v>-128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34.1</v>
      </c>
      <c r="D76" s="60">
        <v>30.7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31.9</v>
      </c>
      <c r="D77" s="60">
        <v>28.7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27.4</v>
      </c>
      <c r="D78" s="60">
        <v>24.2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25.8</v>
      </c>
      <c r="D79" s="60">
        <v>22.6</v>
      </c>
      <c r="E79" s="96" t="s">
        <v>152</v>
      </c>
      <c r="F79" s="60">
        <v>16.8</v>
      </c>
      <c r="G79" s="60">
        <v>13.3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5.8499999999999999E-6</v>
      </c>
      <c r="D80" s="115">
        <v>5.8000000000000004E-6</v>
      </c>
      <c r="E80" s="98" t="s">
        <v>157</v>
      </c>
      <c r="F80" s="60">
        <v>62.6</v>
      </c>
      <c r="G80" s="60">
        <v>91.3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191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2025-04-14T20:24:05Z</dcterms:modified>
</cp:coreProperties>
</file>