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4\"/>
    </mc:Choice>
  </mc:AlternateContent>
  <xr:revisionPtr revIDLastSave="0" documentId="13_ncr:1_{81BDDB86-112A-44AF-98CB-4E90B5A33A88}" xr6:coauthVersionLast="47" xr6:coauthVersionMax="47" xr10:uidLastSave="{00000000-0000-0000-0000-000000000000}"/>
  <bookViews>
    <workbookView xWindow="27312" yWindow="5064" windowWidth="17880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<sst xmlns="http://schemas.openxmlformats.org/spreadsheetml/2006/main" count="212" uniqueCount="198">
  <si>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</si>
  <si>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</si>
  <si>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</si>
  <si>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</si>
  <si>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</si>
  <si>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</si>
  <si>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</si>
  <si>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</si>
  <si>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</si>
  <si>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</si>
  <si>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</si>
  <si>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</si>
  <si>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</si>
  <si>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</si>
  <si>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</si>
  <si>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</si>
  <si>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</si>
  <si>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</si>
  <si>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</si>
  <si>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</si>
  <si>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</si>
  <si>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</si>
  <si>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</si>
  <si>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</si>
  <si>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</si>
  <si>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</si>
  <si>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</si>
  <si>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</si>
  <si>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</si>
  <si>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</si>
  <si>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</si>
  <si>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</si>
  <si>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</si>
  <si>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</si>
  <si>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</si>
  <si>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</si>
  <si>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</si>
  <si>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</si>
  <si>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</si>
  <si>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</si>
  <si>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</si>
  <si>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</si>
  <si>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</si>
  <si>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</si>
  <si>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</si>
  <si>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</si>
  <si>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</si>
  <si>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</si>
  <si>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</si>
  <si>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</si>
  <si>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</si>
  <si>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</si>
  <si>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</si>
  <si>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</si>
  <si>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</si>
  <si>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</si>
  <si>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</si>
  <si>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</si>
  <si>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</si>
  <si>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</si>
  <si>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</si>
  <si>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</si>
  <si>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</si>
  <si>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</si>
  <si>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</si>
  <si>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</si>
  <si>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</si>
  <si>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</si>
  <si>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</si>
  <si>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</si>
  <si>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</si>
  <si>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</si>
  <si>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</si>
  <si>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</si>
  <si>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</si>
  <si>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</si>
  <si>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</si>
  <si>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</si>
  <si>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</si>
  <si>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</si>
  <si>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</si>
  <si>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</si>
  <si>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</si>
  <si>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</si>
  <si>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</si>
  <si>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</si>
  <si>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</si>
  <si>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</si>
  <si>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</si>
  <si>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</si>
  <si>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</si>
  <si>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</si>
  <si>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</si>
  <si>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</si>
  <si>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</si>
  <si>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</si>
  <si>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</si>
  <si>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</si>
  <si>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</si>
  <si>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</si>
  <si>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</si>
  <si>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</si>
  <si>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</si>
  <si>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</si>
  <si>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</si>
  <si>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</si>
  <si>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</si>
  <si>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</si>
  <si>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</si>
  <si>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</si>
  <si>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</si>
  <si>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</si>
  <si>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</si>
  <si>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</si>
  <si>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</si>
  <si>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</si>
  <si>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</si>
  <si>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</si>
  <si>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</si>
  <si>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</si>
  <si>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</si>
  <si>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</si>
  <si>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</si>
  <si>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</si>
  <si>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</si>
  <si>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</si>
  <si>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</si>
  <si>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</si>
  <si>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</si>
  <si>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</si>
  <si>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</si>
  <si>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</si>
  <si>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</si>
  <si>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</si>
  <si>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</si>
  <si>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</si>
  <si>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</si>
  <si>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</si>
  <si>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</si>
  <si>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</si>
  <si>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</si>
  <si>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</si>
  <si>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</si>
  <si>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</si>
  <si>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</si>
  <si>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</si>
  <si>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</si>
  <si>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</si>
  <si>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</si>
  <si>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</si>
  <si>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</si>
  <si>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</si>
  <si>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</si>
  <si>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</si>
  <si>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</si>
  <si>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</si>
  <si>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</si>
  <si>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</si>
  <si>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</si>
  <si>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</si>
  <si>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</si>
  <si>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</si>
  <si>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</si>
  <si>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</si>
  <si>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</si>
  <si>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</si>
  <si>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</si>
  <si>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</si>
  <si>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</si>
  <si>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</si>
  <si>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</si>
  <si>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</si>
  <si>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</si>
  <si>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</si>
  <si>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</si>
  <si>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</si>
  <si>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</si>
  <si>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</si>
  <si>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</si>
  <si>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</si>
  <si>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</si>
  <si>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김예은</t>
    <phoneticPr fontId="3" type="noConversion"/>
  </si>
  <si>
    <t>TMT</t>
    <phoneticPr fontId="3" type="noConversion"/>
  </si>
  <si>
    <t>DEEPS</t>
    <phoneticPr fontId="3" type="noConversion"/>
  </si>
  <si>
    <t>BLG</t>
    <phoneticPr fontId="3" type="noConversion"/>
  </si>
  <si>
    <t>11s/26k 14s/25k 16s/22k</t>
    <phoneticPr fontId="3" type="noConversion"/>
  </si>
  <si>
    <t>12s/26k 15s/24k</t>
    <phoneticPr fontId="3" type="noConversion"/>
  </si>
  <si>
    <t>M_007301-007302:M</t>
    <phoneticPr fontId="3" type="noConversion"/>
  </si>
  <si>
    <t>DEEPS-KSPT</t>
    <phoneticPr fontId="3" type="noConversion"/>
  </si>
  <si>
    <t>ENE</t>
    <phoneticPr fontId="3" type="noConversion"/>
  </si>
  <si>
    <t>SW</t>
    <phoneticPr fontId="3" type="noConversion"/>
  </si>
  <si>
    <t>WSW</t>
    <phoneticPr fontId="3" type="noConversion"/>
  </si>
  <si>
    <t>30s/24k 20s/25k 12s/22k</t>
    <phoneticPr fontId="3" type="noConversion"/>
  </si>
  <si>
    <t>25s/29k 15s/23k</t>
    <phoneticPr fontId="3" type="noConversion"/>
  </si>
  <si>
    <t>[15:40-16:45] 2.3M 망원경 내부 전등이 켜짐</t>
    <phoneticPr fontId="3" type="noConversion"/>
  </si>
  <si>
    <t>돔셔터 소음으로 인한 방풍막 연결 해제</t>
    <phoneticPr fontId="3" type="noConversion"/>
  </si>
  <si>
    <t>[15:44] 1분여 간 정전 남/ PT30 #1~Pressure까지 순서 대로 -161.8/ -156.7/ -210.0 /-126.7/ 31.6/ 29.5/ 25.0/ 23.5/ 5.05E-06</t>
    <phoneticPr fontId="3" type="noConversion"/>
  </si>
  <si>
    <t>[007366] Oscillation(HA -04:19:06/ ALT 35.0/ AZ 73.2)으로 인한 여러 차례 포인팅 실패/ EIB 재실행 후 정상화 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</si>
</sst>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40" zoomScale="145" zoomScaleNormal="145" workbookViewId="0">
      <selection activeCell="B44" sqref="B44:P44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5" t="s">
        <v>0</v>
      </c>
      <c r="C2" s="14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6">
        <v>45751</v>
      </c>
      <c r="D3" s="147"/>
      <c r="E3" s="1"/>
      <c r="F3" s="1"/>
      <c r="G3" s="1"/>
      <c r="H3" s="1"/>
      <c r="I3" s="1"/>
      <c r="J3" s="1"/>
      <c r="K3" s="62" t="s">
        <v>2</v>
      </c>
      <c r="L3" s="148">
        <f>(P31-(P32+P33))/P31*100</f>
        <v>100</v>
      </c>
      <c r="M3" s="148"/>
      <c r="N3" s="62" t="s">
        <v>3</v>
      </c>
      <c r="O3" s="148">
        <f>(P31-P33)/P31*100</f>
        <v>100</v>
      </c>
      <c r="P3" s="148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5" t="s">
        <v>6</v>
      </c>
      <c r="C7" s="14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0.38611111111111113</v>
      </c>
      <c r="D9" s="8">
        <v>1.6</v>
      </c>
      <c r="E9" s="8">
        <v>15.4</v>
      </c>
      <c r="F9" s="8">
        <v>44</v>
      </c>
      <c r="G9" s="36" t="s">
        <v>189</v>
      </c>
      <c r="H9" s="8">
        <v>1.1000000000000001</v>
      </c>
      <c r="I9" s="36">
        <v>38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1.4</v>
      </c>
      <c r="E10" s="8">
        <v>14.1</v>
      </c>
      <c r="F10" s="8">
        <v>44.6</v>
      </c>
      <c r="G10" s="36" t="s">
        <v>190</v>
      </c>
      <c r="H10" s="8">
        <v>4.8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0.79097222222222219</v>
      </c>
      <c r="D11" s="15">
        <v>2.5</v>
      </c>
      <c r="E11" s="15">
        <v>11</v>
      </c>
      <c r="F11" s="15">
        <v>57</v>
      </c>
      <c r="G11" s="36" t="s">
        <v>191</v>
      </c>
      <c r="H11" s="15">
        <v>2.2000000000000002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24.40486111111111</v>
      </c>
      <c r="D12" s="19">
        <f>AVERAGE(D9:D11)</f>
        <v>1.8333333333333333</v>
      </c>
      <c r="E12" s="19">
        <f>AVERAGE(E9:E11)</f>
        <v>13.5</v>
      </c>
      <c r="F12" s="20">
        <f>AVERAGE(F9:F11)</f>
        <v>48.533333333333331</v>
      </c>
      <c r="G12" s="21"/>
      <c r="H12" s="22">
        <f>AVERAGE(H9:H11)</f>
        <v>2.7000000000000006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5" t="s">
        <v>25</v>
      </c>
      <c r="C14" s="14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182</v>
      </c>
      <c r="F16" s="27" t="s">
        <v>183</v>
      </c>
      <c r="G16" s="113" t="s">
        <v>188</v>
      </c>
      <c r="H16" s="113" t="s">
        <v>184</v>
      </c>
      <c r="I16" s="27" t="s">
        <v>180</v>
      </c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0.33055555555555555</v>
      </c>
      <c r="D17" s="28">
        <v>0.33194444444444443</v>
      </c>
      <c r="E17" s="28">
        <v>0.36805555555555558</v>
      </c>
      <c r="F17" s="28">
        <v>0.38819444444444445</v>
      </c>
      <c r="G17" s="28">
        <v>0.56597222222222221</v>
      </c>
      <c r="H17" s="28">
        <v>0.58680555555555558</v>
      </c>
      <c r="I17" s="28">
        <v>0.8208333333333333</v>
      </c>
      <c r="J17" s="28"/>
      <c r="K17" s="28"/>
      <c r="L17" s="28"/>
      <c r="M17" s="28"/>
      <c r="N17" s="28"/>
      <c r="O17" s="28"/>
      <c r="P17" s="28">
        <v>0.84930555555555554</v>
      </c>
    </row>
    <row r="18" spans="2:16" ht="14.1" customHeight="1" x14ac:dyDescent="0.35">
      <c r="B18" s="35" t="s">
        <v>42</v>
      </c>
      <c r="C18" s="27">
        <v>7231</v>
      </c>
      <c r="D18" s="27">
        <v>7232</v>
      </c>
      <c r="E18" s="27">
        <v>7256</v>
      </c>
      <c r="F18" s="27">
        <v>7268</v>
      </c>
      <c r="G18" s="27">
        <v>7341</v>
      </c>
      <c r="H18" s="27">
        <v>7350</v>
      </c>
      <c r="I18" s="27">
        <v>7492</v>
      </c>
      <c r="J18" s="27"/>
      <c r="K18" s="27"/>
      <c r="L18" s="27"/>
      <c r="M18" s="27"/>
      <c r="N18" s="27"/>
      <c r="O18" s="27"/>
      <c r="P18" s="114">
        <v>7503</v>
      </c>
    </row>
    <row r="19" spans="2:16" ht="14.1" customHeight="1" thickBot="1" x14ac:dyDescent="0.4">
      <c r="B19" s="13" t="s">
        <v>43</v>
      </c>
      <c r="C19" s="29"/>
      <c r="D19" s="27">
        <v>7244</v>
      </c>
      <c r="E19" s="30">
        <v>7267</v>
      </c>
      <c r="F19" s="30">
        <v>7340</v>
      </c>
      <c r="G19" s="30">
        <v>7349</v>
      </c>
      <c r="H19" s="30">
        <v>7491</v>
      </c>
      <c r="I19" s="30">
        <v>7502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12</v>
      </c>
      <c r="F20" s="33">
        <f>IF(ISNUMBER(F18),F19-F18+1,"")</f>
        <v>73</v>
      </c>
      <c r="G20" s="33">
        <f>IF(ISNUMBER(G18),G19-G18+1,"")</f>
        <v>9</v>
      </c>
      <c r="H20" s="33">
        <f>IF(ISNUMBER(H18),H19-H18+1,"")</f>
        <v>142</v>
      </c>
      <c r="I20" s="33">
        <f t="shared" ref="I20:O20" si="0">IF(ISNUMBER(I18),I19-I18+1,"")</f>
        <v>11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4" t="s">
        <v>45</v>
      </c>
      <c r="C22" s="35" t="s">
        <v>21</v>
      </c>
      <c r="D22" s="35" t="s">
        <v>23</v>
      </c>
      <c r="E22" s="35" t="s">
        <v>46</v>
      </c>
      <c r="F22" s="155" t="s">
        <v>47</v>
      </c>
      <c r="G22" s="155"/>
      <c r="H22" s="155"/>
      <c r="I22" s="155"/>
      <c r="J22" s="35" t="s">
        <v>21</v>
      </c>
      <c r="K22" s="35" t="s">
        <v>23</v>
      </c>
      <c r="L22" s="35" t="s">
        <v>46</v>
      </c>
      <c r="M22" s="155" t="s">
        <v>47</v>
      </c>
      <c r="N22" s="155"/>
      <c r="O22" s="155"/>
      <c r="P22" s="155"/>
    </row>
    <row r="23" spans="2:16" ht="13.5" customHeight="1" x14ac:dyDescent="0.35">
      <c r="B23" s="154"/>
      <c r="C23" s="112"/>
      <c r="D23" s="112"/>
      <c r="E23" s="36" t="s">
        <v>48</v>
      </c>
      <c r="F23" s="153"/>
      <c r="G23" s="153"/>
      <c r="H23" s="153"/>
      <c r="I23" s="153"/>
      <c r="J23" s="102"/>
      <c r="K23" s="102"/>
      <c r="L23" s="112" t="s">
        <v>164</v>
      </c>
      <c r="M23" s="153"/>
      <c r="N23" s="153"/>
      <c r="O23" s="153"/>
      <c r="P23" s="153"/>
    </row>
    <row r="24" spans="2:16" ht="13.5" customHeight="1" x14ac:dyDescent="0.35">
      <c r="B24" s="154"/>
      <c r="C24" s="102">
        <v>0.34861111111111109</v>
      </c>
      <c r="D24" s="102">
        <v>0.34930555555555554</v>
      </c>
      <c r="E24" s="109" t="s">
        <v>177</v>
      </c>
      <c r="F24" s="153" t="s">
        <v>186</v>
      </c>
      <c r="G24" s="153"/>
      <c r="H24" s="153"/>
      <c r="I24" s="153"/>
      <c r="J24" s="102">
        <v>0.82222222222222219</v>
      </c>
      <c r="K24" s="102">
        <v>0.82291666666666663</v>
      </c>
      <c r="L24" s="36" t="s">
        <v>175</v>
      </c>
      <c r="M24" s="153" t="s">
        <v>193</v>
      </c>
      <c r="N24" s="153"/>
      <c r="O24" s="153"/>
      <c r="P24" s="153"/>
    </row>
    <row r="25" spans="2:16" ht="13.5" customHeight="1" x14ac:dyDescent="0.35">
      <c r="B25" s="154"/>
      <c r="C25" s="112"/>
      <c r="D25" s="112"/>
      <c r="E25" s="109" t="s">
        <v>170</v>
      </c>
      <c r="F25" s="153"/>
      <c r="G25" s="153"/>
      <c r="H25" s="153"/>
      <c r="I25" s="153"/>
      <c r="J25" s="102"/>
      <c r="K25" s="102"/>
      <c r="L25" s="36" t="s">
        <v>49</v>
      </c>
      <c r="M25" s="153"/>
      <c r="N25" s="153"/>
      <c r="O25" s="153"/>
      <c r="P25" s="153"/>
    </row>
    <row r="26" spans="2:16" ht="13.5" customHeight="1" x14ac:dyDescent="0.35">
      <c r="B26" s="154"/>
      <c r="C26" s="102">
        <v>0.35138888888888886</v>
      </c>
      <c r="D26" s="102">
        <v>0.35347222222222224</v>
      </c>
      <c r="E26" s="109" t="s">
        <v>164</v>
      </c>
      <c r="F26" s="153" t="s">
        <v>185</v>
      </c>
      <c r="G26" s="153"/>
      <c r="H26" s="153"/>
      <c r="I26" s="153"/>
      <c r="J26" s="102">
        <v>0.82430555555555551</v>
      </c>
      <c r="K26" s="102">
        <v>0.82638888888888884</v>
      </c>
      <c r="L26" s="36" t="s">
        <v>176</v>
      </c>
      <c r="M26" s="153" t="s">
        <v>192</v>
      </c>
      <c r="N26" s="153"/>
      <c r="O26" s="153"/>
      <c r="P26" s="153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5" t="s">
        <v>50</v>
      </c>
      <c r="C28" s="145"/>
      <c r="D28" s="14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0.20624999999999999</v>
      </c>
      <c r="D30" s="43"/>
      <c r="E30" s="43"/>
      <c r="F30" s="43"/>
      <c r="G30" s="43">
        <v>0.1986111111111111</v>
      </c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0.40486111111111112</v>
      </c>
    </row>
    <row r="31" spans="2:16" ht="14.1" customHeight="1" x14ac:dyDescent="0.35">
      <c r="B31" s="37" t="s">
        <v>169</v>
      </c>
      <c r="C31" s="47">
        <v>0.22361111111111112</v>
      </c>
      <c r="D31" s="7"/>
      <c r="E31" s="7"/>
      <c r="F31" s="7"/>
      <c r="G31" s="7">
        <v>0.17777777777777778</v>
      </c>
      <c r="H31" s="7"/>
      <c r="I31" s="7">
        <v>2.0833333333333332E-2</v>
      </c>
      <c r="J31" s="7"/>
      <c r="K31" s="7">
        <v>1.7361111111111112E-2</v>
      </c>
      <c r="L31" s="7"/>
      <c r="M31" s="7"/>
      <c r="N31" s="7"/>
      <c r="O31" s="48"/>
      <c r="P31" s="46">
        <f>SUM(C31:N31)</f>
        <v>0.43958333333333333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0.22361111111111112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0.17777777777777778</v>
      </c>
      <c r="H34" s="106">
        <f t="shared" si="1"/>
        <v>0</v>
      </c>
      <c r="I34" s="106">
        <f t="shared" si="1"/>
        <v>2.0833333333333332E-2</v>
      </c>
      <c r="J34" s="106">
        <f t="shared" si="1"/>
        <v>0</v>
      </c>
      <c r="K34" s="106">
        <f t="shared" si="1"/>
        <v>1.7361111111111112E-2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0.43958333333333333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6" t="s">
        <v>67</v>
      </c>
      <c r="C36" s="143" t="s">
        <v>187</v>
      </c>
      <c r="D36" s="144"/>
      <c r="E36" s="143"/>
      <c r="F36" s="144"/>
      <c r="G36" s="143"/>
      <c r="H36" s="144"/>
      <c r="I36" s="143"/>
      <c r="J36" s="144"/>
      <c r="K36" s="143"/>
      <c r="L36" s="144"/>
      <c r="M36" s="143"/>
      <c r="N36" s="144"/>
      <c r="O36" s="117"/>
      <c r="P36" s="117"/>
    </row>
    <row r="37" spans="2:16" ht="18" customHeight="1" x14ac:dyDescent="0.35">
      <c r="B37" s="157"/>
      <c r="C37" s="143"/>
      <c r="D37" s="144"/>
      <c r="E37" s="117"/>
      <c r="F37" s="117"/>
      <c r="G37" s="117"/>
      <c r="H37" s="117"/>
      <c r="I37" s="117"/>
      <c r="J37" s="117"/>
      <c r="K37" s="117"/>
      <c r="L37" s="117"/>
      <c r="M37" s="143"/>
      <c r="N37" s="144"/>
      <c r="O37" s="117"/>
      <c r="P37" s="117"/>
    </row>
    <row r="38" spans="2:16" ht="18" customHeight="1" x14ac:dyDescent="0.35">
      <c r="B38" s="15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8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2" t="s">
        <v>68</v>
      </c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4"/>
    </row>
    <row r="44" spans="2:16" ht="14.1" customHeight="1" x14ac:dyDescent="0.35">
      <c r="B44" s="165" t="s">
        <v>197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66" t="s">
        <v>194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7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9"/>
    </row>
    <row r="49" spans="2:16" ht="14.1" customHeight="1" x14ac:dyDescent="0.35">
      <c r="B49" s="16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79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65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65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85" t="s">
        <v>167</v>
      </c>
      <c r="C53" s="186"/>
      <c r="D53" s="111"/>
      <c r="E53" s="111"/>
      <c r="F53" s="111"/>
      <c r="G53" s="187"/>
      <c r="H53" s="186"/>
      <c r="I53" s="186"/>
      <c r="J53" s="186"/>
      <c r="K53" s="186"/>
      <c r="L53" s="186"/>
      <c r="M53" s="186"/>
      <c r="N53" s="186"/>
      <c r="O53" s="186"/>
      <c r="P53" s="188"/>
    </row>
    <row r="54" spans="2:16" ht="14.1" customHeight="1" thickTop="1" thickBot="1" x14ac:dyDescent="0.4">
      <c r="B54" s="180" t="s">
        <v>179</v>
      </c>
      <c r="C54" s="181"/>
      <c r="D54" s="181"/>
      <c r="E54" s="181"/>
      <c r="F54" s="108">
        <v>1041</v>
      </c>
      <c r="G54" s="182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 x14ac:dyDescent="0.35"/>
    <row r="56" spans="2:16" ht="17.25" customHeight="1" x14ac:dyDescent="0.35">
      <c r="B56" s="130" t="s">
        <v>69</v>
      </c>
      <c r="C56" s="13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1" t="s">
        <v>70</v>
      </c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3"/>
      <c r="N57" s="134" t="s">
        <v>71</v>
      </c>
      <c r="O57" s="132"/>
      <c r="P57" s="135"/>
    </row>
    <row r="58" spans="2:16" ht="17.100000000000001" customHeight="1" x14ac:dyDescent="0.35">
      <c r="B58" s="136" t="s">
        <v>72</v>
      </c>
      <c r="C58" s="137"/>
      <c r="D58" s="138"/>
      <c r="E58" s="136" t="s">
        <v>73</v>
      </c>
      <c r="F58" s="137"/>
      <c r="G58" s="138"/>
      <c r="H58" s="137" t="s">
        <v>74</v>
      </c>
      <c r="I58" s="137"/>
      <c r="J58" s="137"/>
      <c r="K58" s="139" t="s">
        <v>75</v>
      </c>
      <c r="L58" s="137"/>
      <c r="M58" s="140"/>
      <c r="N58" s="141"/>
      <c r="O58" s="137"/>
      <c r="P58" s="142"/>
    </row>
    <row r="59" spans="2:16" ht="20.100000000000001" customHeight="1" x14ac:dyDescent="0.35">
      <c r="B59" s="170" t="s">
        <v>76</v>
      </c>
      <c r="C59" s="160"/>
      <c r="D59" s="58">
        <v>7</v>
      </c>
      <c r="E59" s="170" t="s">
        <v>77</v>
      </c>
      <c r="F59" s="160"/>
      <c r="G59" s="58" t="b">
        <v>1</v>
      </c>
      <c r="H59" s="159" t="s">
        <v>78</v>
      </c>
      <c r="I59" s="160"/>
      <c r="J59" s="58" t="b">
        <v>1</v>
      </c>
      <c r="K59" s="159" t="s">
        <v>79</v>
      </c>
      <c r="L59" s="160"/>
      <c r="M59" s="58" t="b">
        <v>1</v>
      </c>
      <c r="N59" s="161" t="s">
        <v>80</v>
      </c>
      <c r="O59" s="160"/>
      <c r="P59" s="58" t="b">
        <v>1</v>
      </c>
    </row>
    <row r="60" spans="2:16" ht="20.100000000000001" customHeight="1" x14ac:dyDescent="0.35">
      <c r="B60" s="170" t="s">
        <v>81</v>
      </c>
      <c r="C60" s="160"/>
      <c r="D60" s="58" t="b">
        <v>1</v>
      </c>
      <c r="E60" s="170" t="s">
        <v>82</v>
      </c>
      <c r="F60" s="160"/>
      <c r="G60" s="58" t="b">
        <v>1</v>
      </c>
      <c r="H60" s="159" t="s">
        <v>83</v>
      </c>
      <c r="I60" s="160"/>
      <c r="J60" s="58" t="b">
        <v>1</v>
      </c>
      <c r="K60" s="159" t="s">
        <v>84</v>
      </c>
      <c r="L60" s="160"/>
      <c r="M60" s="58" t="b">
        <v>1</v>
      </c>
      <c r="N60" s="161" t="s">
        <v>85</v>
      </c>
      <c r="O60" s="160"/>
      <c r="P60" s="58" t="b">
        <v>1</v>
      </c>
    </row>
    <row r="61" spans="2:16" ht="20.100000000000001" customHeight="1" x14ac:dyDescent="0.35">
      <c r="B61" s="170" t="s">
        <v>86</v>
      </c>
      <c r="C61" s="160"/>
      <c r="D61" s="58" t="b">
        <v>1</v>
      </c>
      <c r="E61" s="170" t="s">
        <v>87</v>
      </c>
      <c r="F61" s="160"/>
      <c r="G61" s="58" t="b">
        <v>1</v>
      </c>
      <c r="H61" s="159" t="s">
        <v>88</v>
      </c>
      <c r="I61" s="160"/>
      <c r="J61" s="58" t="b">
        <v>1</v>
      </c>
      <c r="K61" s="159" t="s">
        <v>89</v>
      </c>
      <c r="L61" s="160"/>
      <c r="M61" s="58" t="b">
        <v>1</v>
      </c>
      <c r="N61" s="161" t="s">
        <v>90</v>
      </c>
      <c r="O61" s="160"/>
      <c r="P61" s="58" t="b">
        <v>1</v>
      </c>
    </row>
    <row r="62" spans="2:16" ht="20.100000000000001" customHeight="1" x14ac:dyDescent="0.35">
      <c r="B62" s="159" t="s">
        <v>88</v>
      </c>
      <c r="C62" s="160"/>
      <c r="D62" s="58" t="b">
        <v>1</v>
      </c>
      <c r="E62" s="170" t="s">
        <v>91</v>
      </c>
      <c r="F62" s="160"/>
      <c r="G62" s="58" t="b">
        <v>1</v>
      </c>
      <c r="H62" s="159" t="s">
        <v>92</v>
      </c>
      <c r="I62" s="160"/>
      <c r="J62" s="58" t="b">
        <v>0</v>
      </c>
      <c r="K62" s="159" t="s">
        <v>93</v>
      </c>
      <c r="L62" s="160"/>
      <c r="M62" s="58" t="b">
        <v>1</v>
      </c>
      <c r="N62" s="161" t="s">
        <v>83</v>
      </c>
      <c r="O62" s="160"/>
      <c r="P62" s="58" t="b">
        <v>1</v>
      </c>
    </row>
    <row r="63" spans="2:16" ht="20.100000000000001" customHeight="1" x14ac:dyDescent="0.35">
      <c r="B63" s="159" t="s">
        <v>94</v>
      </c>
      <c r="C63" s="160"/>
      <c r="D63" s="58" t="b">
        <v>1</v>
      </c>
      <c r="E63" s="170" t="s">
        <v>95</v>
      </c>
      <c r="F63" s="160"/>
      <c r="G63" s="58" t="b">
        <v>1</v>
      </c>
      <c r="H63" s="64"/>
      <c r="I63" s="65"/>
      <c r="J63" s="66"/>
      <c r="K63" s="159" t="s">
        <v>96</v>
      </c>
      <c r="L63" s="160"/>
      <c r="M63" s="58" t="b">
        <v>1</v>
      </c>
      <c r="N63" s="161" t="s">
        <v>165</v>
      </c>
      <c r="O63" s="160"/>
      <c r="P63" s="58" t="b">
        <v>1</v>
      </c>
    </row>
    <row r="64" spans="2:16" ht="20.100000000000001" customHeight="1" x14ac:dyDescent="0.35">
      <c r="B64" s="159" t="s">
        <v>97</v>
      </c>
      <c r="C64" s="160"/>
      <c r="D64" s="58" t="b">
        <v>0</v>
      </c>
      <c r="E64" s="170" t="s">
        <v>98</v>
      </c>
      <c r="F64" s="160"/>
      <c r="G64" s="58" t="b">
        <v>1</v>
      </c>
      <c r="H64" s="67"/>
      <c r="I64" s="68"/>
      <c r="J64" s="69"/>
      <c r="K64" s="177" t="s">
        <v>99</v>
      </c>
      <c r="L64" s="178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0" t="s">
        <v>162</v>
      </c>
      <c r="F65" s="160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1" t="s">
        <v>105</v>
      </c>
      <c r="C69" s="171"/>
      <c r="D69" s="77"/>
      <c r="E69" s="77"/>
      <c r="F69" s="173" t="s">
        <v>106</v>
      </c>
      <c r="G69" s="175" t="s">
        <v>107</v>
      </c>
      <c r="H69" s="77"/>
      <c r="I69" s="171" t="s">
        <v>108</v>
      </c>
      <c r="J69" s="171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2"/>
      <c r="C70" s="172"/>
      <c r="D70" s="81"/>
      <c r="E70" s="82"/>
      <c r="F70" s="174"/>
      <c r="G70" s="176"/>
      <c r="H70" s="83"/>
      <c r="I70" s="172"/>
      <c r="J70" s="172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-160.1</v>
      </c>
      <c r="D72" s="60">
        <v>-159.80000000000001</v>
      </c>
      <c r="E72" s="96" t="s">
        <v>118</v>
      </c>
      <c r="F72" s="60">
        <v>24</v>
      </c>
      <c r="G72" s="60">
        <v>34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-155</v>
      </c>
      <c r="D73" s="60">
        <v>-155.4</v>
      </c>
      <c r="E73" s="98" t="s">
        <v>122</v>
      </c>
      <c r="F73" s="60">
        <v>33.700000000000003</v>
      </c>
      <c r="G73" s="60">
        <v>24.4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2</v>
      </c>
      <c r="Q73" s="103"/>
    </row>
    <row r="74" spans="2:17" ht="20.100000000000001" customHeight="1" x14ac:dyDescent="0.35">
      <c r="B74" s="96" t="s">
        <v>126</v>
      </c>
      <c r="C74" s="60">
        <v>-210.1</v>
      </c>
      <c r="D74" s="60">
        <v>-208.6</v>
      </c>
      <c r="E74" s="98" t="s">
        <v>127</v>
      </c>
      <c r="F74" s="116">
        <v>10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-122</v>
      </c>
      <c r="D75" s="60">
        <v>-126.5</v>
      </c>
      <c r="E75" s="98" t="s">
        <v>132</v>
      </c>
      <c r="F75" s="116">
        <v>40</v>
      </c>
      <c r="G75" s="116">
        <v>45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34.4</v>
      </c>
      <c r="D76" s="60">
        <v>35.6</v>
      </c>
      <c r="E76" s="98" t="s">
        <v>137</v>
      </c>
      <c r="F76" s="116">
        <v>45</v>
      </c>
      <c r="G76" s="116">
        <v>50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32</v>
      </c>
      <c r="D77" s="60">
        <v>34</v>
      </c>
      <c r="E77" s="98" t="s">
        <v>142</v>
      </c>
      <c r="F77" s="116">
        <v>260</v>
      </c>
      <c r="G77" s="116">
        <v>280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27.5</v>
      </c>
      <c r="D78" s="60">
        <v>29.7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26</v>
      </c>
      <c r="D79" s="60">
        <v>28.3</v>
      </c>
      <c r="E79" s="96" t="s">
        <v>152</v>
      </c>
      <c r="F79" s="60">
        <v>18</v>
      </c>
      <c r="G79" s="60">
        <v>12.9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5.2000000000000002E-6</v>
      </c>
      <c r="D80" s="115">
        <v>4.7700000000000001E-6</v>
      </c>
      <c r="E80" s="98" t="s">
        <v>157</v>
      </c>
      <c r="F80" s="60">
        <v>53.1</v>
      </c>
      <c r="G80" s="60">
        <v>51.8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49" t="s">
        <v>161</v>
      </c>
      <c r="C84" s="149"/>
    </row>
    <row r="85" spans="2:16" ht="15" customHeight="1" x14ac:dyDescent="0.35">
      <c r="B85" s="150" t="s">
        <v>195</v>
      </c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2"/>
    </row>
    <row r="86" spans="2:16" ht="15" customHeight="1" x14ac:dyDescent="0.35">
      <c r="B86" s="118" t="s">
        <v>194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7" t="s">
        <v>196</v>
      </c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9"/>
    </row>
    <row r="88" spans="2:16" ht="15" customHeight="1" x14ac:dyDescent="0.35">
      <c r="B88" s="118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18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18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18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18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18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18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18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18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18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18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4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2025-04-04T21:02:18Z</dcterms:modified>
</cp:coreProperties>
</file>