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6B6076F4-F3D8-4453-8276-D571E95E15F5}" xr6:coauthVersionLast="47" xr6:coauthVersionMax="47" xr10:uidLastSave="{00000000-0000-0000-0000-000000000000}"/>
  <bookViews>
    <workbookView xWindow="25596" yWindow="13872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<sst xmlns="http://schemas.openxmlformats.org/spreadsheetml/2006/main" count="220" uniqueCount="203">
  <si>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</si>
  <si>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</si>
  <si>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</si>
  <si>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</si>
  <si>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</si>
  <si>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</si>
  <si>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</si>
  <si>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</si>
  <si>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</si>
  <si>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</si>
  <si>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</si>
  <si>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</si>
  <si>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</si>
  <si>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</si>
  <si>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</si>
  <si>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</si>
  <si>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</si>
  <si>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</si>
  <si>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</si>
  <si>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</si>
  <si>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</si>
  <si>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</si>
  <si>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</si>
  <si>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</si>
  <si>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</si>
  <si>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</si>
  <si>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</si>
  <si>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</si>
  <si>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</si>
  <si>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</si>
  <si>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</si>
  <si>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</si>
  <si>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</si>
  <si>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</si>
  <si>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</si>
  <si>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</si>
  <si>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</si>
  <si>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</si>
  <si>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</si>
  <si>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</si>
  <si>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</si>
  <si>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</si>
  <si>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</si>
  <si>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</si>
  <si>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</si>
  <si>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</si>
  <si>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</si>
  <si>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</si>
  <si>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</si>
  <si>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</si>
  <si>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</si>
  <si>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</si>
  <si>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</si>
  <si>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</si>
  <si>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</si>
  <si>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</si>
  <si>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</si>
  <si>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</si>
  <si>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</si>
  <si>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</si>
  <si>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</si>
  <si>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</si>
  <si>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</si>
  <si>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</si>
  <si>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</si>
  <si>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</si>
  <si>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</si>
  <si>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</si>
  <si>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</si>
  <si>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</si>
  <si>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</si>
  <si>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</si>
  <si>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</si>
  <si>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</si>
  <si>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</si>
  <si>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</si>
  <si>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</si>
  <si>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</si>
  <si>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</si>
  <si>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</si>
  <si>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</si>
  <si>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</si>
  <si>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</si>
  <si>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</si>
  <si>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</si>
  <si>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</si>
  <si>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</si>
  <si>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</si>
  <si>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</si>
  <si>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</si>
  <si>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</si>
  <si>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</si>
  <si>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</si>
  <si>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</si>
  <si>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</si>
  <si>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</si>
  <si>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</si>
  <si>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</si>
  <si>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</si>
  <si>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</si>
  <si>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</si>
  <si>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</si>
  <si>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</si>
  <si>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</si>
  <si>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</si>
  <si>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</si>
  <si>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</si>
  <si>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</si>
  <si>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</si>
  <si>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</si>
  <si>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</si>
  <si>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</si>
  <si>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</si>
  <si>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</si>
  <si>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</si>
  <si>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</si>
  <si>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</si>
  <si>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</si>
  <si>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</si>
  <si>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</si>
  <si>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</si>
  <si>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</si>
  <si>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</si>
  <si>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</si>
  <si>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</si>
  <si>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</si>
  <si>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</si>
  <si>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</si>
  <si>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</si>
  <si>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</si>
  <si>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</si>
  <si>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</si>
  <si>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</si>
  <si>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</si>
  <si>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</si>
  <si>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</si>
  <si>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</si>
  <si>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</si>
  <si>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</si>
  <si>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</si>
  <si>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</si>
  <si>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</si>
  <si>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</si>
  <si>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</si>
  <si>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</si>
  <si>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</si>
  <si>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</si>
  <si>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</si>
  <si>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</si>
  <si>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</si>
  <si>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</si>
  <si>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</si>
  <si>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</si>
  <si>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</si>
  <si>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</si>
  <si>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</si>
  <si>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</si>
  <si>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</si>
  <si>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</si>
  <si>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</si>
  <si>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</si>
  <si>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</si>
  <si>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</si>
  <si>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</si>
  <si>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</si>
  <si>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</si>
  <si>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</si>
  <si>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</si>
  <si>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</si>
  <si>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</si>
  <si>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</si>
  <si>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</si>
  <si>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</si>
  <si>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</si>
  <si>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</si>
  <si>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</si>
  <si>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</si>
  <si>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</si>
  <si>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</si>
  <si>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</si>
  <si>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 이상으로 방풍막 연결</t>
    <phoneticPr fontId="3" type="noConversion"/>
  </si>
  <si>
    <t>ALL</t>
    <phoneticPr fontId="3" type="noConversion"/>
  </si>
  <si>
    <t>DEEPS</t>
    <phoneticPr fontId="3" type="noConversion"/>
  </si>
  <si>
    <t>두원재</t>
    <phoneticPr fontId="3" type="noConversion"/>
  </si>
  <si>
    <t>[11:45] 돔 셔터 닫는 중간에 KMTNet Control 화면이 Disconnect 됨 / 창고 UPS가 꺼진것으로 판단되어 재실행 후 정상화 됨</t>
    <phoneticPr fontId="3" type="noConversion"/>
  </si>
  <si>
    <t>F_006033</t>
    <phoneticPr fontId="3" type="noConversion"/>
  </si>
  <si>
    <t>F_006033 초점이 맞지 않고, KMTNet Controls에서 Filter의 상태가 변하는것이 확인 되지 않음 / KMTNet Controls 재실행 후 정상화 됨</t>
    <phoneticPr fontId="3" type="noConversion"/>
  </si>
  <si>
    <t>[08:40] 높은 습도(vaisala 83% / 2.3m 95%)으로 인한 관측중지 / [10:00] 관측재개 / 오후 flat 건너뜀</t>
    <phoneticPr fontId="3" type="noConversion"/>
  </si>
  <si>
    <t>[12:40] 높은 습도(vaisala 83% / 2.3m 95% / 벽면에 이슬 맺힘)으로 인한 관측중지 / [14:45] 관측재개</t>
    <phoneticPr fontId="3" type="noConversion"/>
  </si>
  <si>
    <t>I-BAND 촬영 함</t>
    <phoneticPr fontId="3" type="noConversion"/>
  </si>
  <si>
    <t>BLG</t>
    <phoneticPr fontId="3" type="noConversion"/>
  </si>
  <si>
    <t>[15:40] 높은 습도(vaisala 83% / 2.3m 95%)으로 인한 관측중지 / [18:25] 관측재개</t>
    <phoneticPr fontId="3" type="noConversion"/>
  </si>
  <si>
    <t>중간에 KMTNet Control에서 Mirror Cover Control이 중간에 멈추거나 disconect 되는 경우가 발생 / 다시 재실행 후 정상화 됨</t>
    <phoneticPr fontId="3" type="noConversion"/>
  </si>
  <si>
    <t>L_006034-006036</t>
    <phoneticPr fontId="3" type="noConversion"/>
  </si>
  <si>
    <t>L_006037-006047</t>
    <phoneticPr fontId="3" type="noConversion"/>
  </si>
  <si>
    <t>L_006034-006036 관측 하는 부분이 달이 정확하게 위치해있어서 #6 스크립트 부터 진행</t>
    <phoneticPr fontId="3" type="noConversion"/>
  </si>
  <si>
    <t>TMT 스크립트 #1~#4가 ALT 제한으로 넘어가서 #5부터 진행</t>
    <phoneticPr fontId="3" type="noConversion"/>
  </si>
  <si>
    <t>SE</t>
    <phoneticPr fontId="3" type="noConversion"/>
  </si>
  <si>
    <t>SSW</t>
    <phoneticPr fontId="3" type="noConversion"/>
  </si>
  <si>
    <t>[19:05] 높은 습도(vaisala 83% / 2.3m 95%)으로 인한 관측 종료 / 오전 flat 건너뜀</t>
    <phoneticPr fontId="3" type="noConversion"/>
  </si>
  <si>
    <t>TMT</t>
    <phoneticPr fontId="3" type="noConversion"/>
  </si>
  <si>
    <t>-</t>
    <phoneticPr fontId="3" type="noConversion"/>
  </si>
  <si>
    <t>L_006112-6120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</si>
</sst>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45737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41.06194690265486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0.39930555555555558</v>
      </c>
      <c r="D9" s="8" t="s">
        <v>201</v>
      </c>
      <c r="E9" s="8">
        <v>17.100000000000001</v>
      </c>
      <c r="F9" s="8">
        <v>86.9</v>
      </c>
      <c r="G9" s="36" t="s">
        <v>197</v>
      </c>
      <c r="H9" s="8">
        <v>0.4</v>
      </c>
      <c r="I9" s="36">
        <v>53.8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201</v>
      </c>
      <c r="E10" s="8">
        <v>16.7</v>
      </c>
      <c r="F10" s="8">
        <v>87.3</v>
      </c>
      <c r="G10" s="36" t="s">
        <v>198</v>
      </c>
      <c r="H10" s="8">
        <v>2.5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0.78472222222222221</v>
      </c>
      <c r="D11" s="15">
        <v>1</v>
      </c>
      <c r="E11" s="15">
        <v>17.5</v>
      </c>
      <c r="F11" s="15">
        <v>72.099999999999994</v>
      </c>
      <c r="G11" s="36" t="s">
        <v>197</v>
      </c>
      <c r="H11" s="15">
        <v>1.5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24.385416666666664</v>
      </c>
      <c r="D12" s="19">
        <f>AVERAGE(D9:D11)</f>
        <v>1</v>
      </c>
      <c r="E12" s="19">
        <f>AVERAGE(E9:E11)</f>
        <v>17.099999999999998</v>
      </c>
      <c r="F12" s="20">
        <f>AVERAGE(F9:F11)</f>
        <v>82.1</v>
      </c>
      <c r="G12" s="21"/>
      <c r="H12" s="22">
        <f>AVERAGE(H9:H11)</f>
        <v>1.4666666666666668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182</v>
      </c>
      <c r="F16" s="27" t="s">
        <v>190</v>
      </c>
      <c r="G16" s="113" t="s">
        <v>181</v>
      </c>
      <c r="H16" s="113" t="s">
        <v>190</v>
      </c>
      <c r="I16" s="27" t="s">
        <v>200</v>
      </c>
      <c r="J16" s="27" t="s">
        <v>181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0.36527777777777776</v>
      </c>
      <c r="D17" s="28">
        <v>0.3659722222222222</v>
      </c>
      <c r="E17" s="28">
        <v>0.43125000000000002</v>
      </c>
      <c r="F17" s="28">
        <v>0.62569444444444444</v>
      </c>
      <c r="G17" s="28">
        <v>0.69861111111111107</v>
      </c>
      <c r="H17" s="28">
        <v>0.77152777777777781</v>
      </c>
      <c r="I17" s="28">
        <v>0.79097222222222219</v>
      </c>
      <c r="J17" s="28">
        <v>0.79791666666666672</v>
      </c>
      <c r="K17" s="28"/>
      <c r="L17" s="28"/>
      <c r="M17" s="28"/>
      <c r="N17" s="28"/>
      <c r="O17" s="28"/>
      <c r="P17" s="28">
        <v>0.80208333333333337</v>
      </c>
    </row>
    <row r="18" spans="2:16" ht="14.1" customHeight="1" x14ac:dyDescent="0.35">
      <c r="B18" s="35" t="s">
        <v>42</v>
      </c>
      <c r="C18" s="27">
        <v>5988</v>
      </c>
      <c r="D18" s="27">
        <v>5989</v>
      </c>
      <c r="E18" s="27">
        <v>5994</v>
      </c>
      <c r="F18" s="27">
        <v>6034</v>
      </c>
      <c r="G18" s="27">
        <v>6048</v>
      </c>
      <c r="H18" s="27">
        <v>6112</v>
      </c>
      <c r="I18" s="27">
        <v>6121</v>
      </c>
      <c r="J18" s="27">
        <v>6125</v>
      </c>
      <c r="K18" s="27"/>
      <c r="L18" s="27"/>
      <c r="M18" s="27"/>
      <c r="N18" s="27"/>
      <c r="O18" s="27"/>
      <c r="P18" s="114">
        <v>6130</v>
      </c>
    </row>
    <row r="19" spans="2:16" ht="14.1" customHeight="1" thickBot="1" x14ac:dyDescent="0.4">
      <c r="B19" s="13" t="s">
        <v>43</v>
      </c>
      <c r="C19" s="29"/>
      <c r="D19" s="27">
        <v>5993</v>
      </c>
      <c r="E19" s="30">
        <v>6033</v>
      </c>
      <c r="F19" s="30">
        <v>6047</v>
      </c>
      <c r="G19" s="30">
        <v>6111</v>
      </c>
      <c r="H19" s="30">
        <v>6120</v>
      </c>
      <c r="I19" s="30">
        <v>6124</v>
      </c>
      <c r="J19" s="30">
        <v>6129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40</v>
      </c>
      <c r="F20" s="33">
        <f>IF(ISNUMBER(F18),F19-F18+1,"")</f>
        <v>14</v>
      </c>
      <c r="G20" s="33">
        <f>IF(ISNUMBER(G18),G19-G18+1,"")</f>
        <v>64</v>
      </c>
      <c r="H20" s="33">
        <f>IF(ISNUMBER(H18),H19-H18+1,"")</f>
        <v>9</v>
      </c>
      <c r="I20" s="33">
        <f t="shared" ref="I20:O20" si="0">IF(ISNUMBER(I18),I19-I18+1,"")</f>
        <v>4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0.16180555555555556</v>
      </c>
      <c r="D30" s="43"/>
      <c r="E30" s="43"/>
      <c r="F30" s="43"/>
      <c r="G30" s="43">
        <v>0.22361111111111112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0.38541666666666669</v>
      </c>
    </row>
    <row r="31" spans="2:16" ht="14.1" customHeight="1" x14ac:dyDescent="0.35">
      <c r="B31" s="37" t="s">
        <v>169</v>
      </c>
      <c r="C31" s="47">
        <v>0.16180555555555556</v>
      </c>
      <c r="D31" s="7"/>
      <c r="E31" s="7"/>
      <c r="F31" s="7"/>
      <c r="G31" s="7">
        <v>0.22361111111111112</v>
      </c>
      <c r="H31" s="7"/>
      <c r="I31" s="7"/>
      <c r="J31" s="7"/>
      <c r="K31" s="7">
        <v>6.9444444444444441E-3</v>
      </c>
      <c r="L31" s="7"/>
      <c r="M31" s="7"/>
      <c r="N31" s="7"/>
      <c r="O31" s="48"/>
      <c r="P31" s="46">
        <f>SUM(C31:N31)</f>
        <v>0.3923611111111111</v>
      </c>
    </row>
    <row r="32" spans="2:16" ht="14.1" customHeight="1" x14ac:dyDescent="0.35">
      <c r="B32" s="37" t="s">
        <v>65</v>
      </c>
      <c r="C32" s="49">
        <v>0.11527777777777778</v>
      </c>
      <c r="D32" s="50"/>
      <c r="E32" s="50"/>
      <c r="F32" s="50"/>
      <c r="G32" s="50">
        <v>0.11597222222222223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0.23125000000000001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4.6527777777777779E-2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0.1076388888888889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6.9444444444444441E-3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0.16111111111111109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185</v>
      </c>
      <c r="D36" s="155"/>
      <c r="E36" s="154" t="s">
        <v>193</v>
      </c>
      <c r="F36" s="155"/>
      <c r="G36" s="154" t="s">
        <v>194</v>
      </c>
      <c r="H36" s="155"/>
      <c r="I36" s="154" t="s">
        <v>202</v>
      </c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186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 t="s">
        <v>191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 t="s">
        <v>196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 t="s">
        <v>199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 t="s">
        <v>189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594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-159.761</v>
      </c>
      <c r="D72" s="60">
        <v>-159.517</v>
      </c>
      <c r="E72" s="96" t="s">
        <v>118</v>
      </c>
      <c r="F72" s="60">
        <v>25.59</v>
      </c>
      <c r="G72" s="60">
        <v>25.16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-155.006</v>
      </c>
      <c r="D73" s="60">
        <v>-154.24</v>
      </c>
      <c r="E73" s="98" t="s">
        <v>122</v>
      </c>
      <c r="F73" s="60">
        <v>36.75</v>
      </c>
      <c r="G73" s="60">
        <v>36.71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-209.99700000000001</v>
      </c>
      <c r="D74" s="60">
        <v>-204.80799999999999</v>
      </c>
      <c r="E74" s="98" t="s">
        <v>127</v>
      </c>
      <c r="F74" s="116">
        <v>0</v>
      </c>
      <c r="G74" s="116">
        <v>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-123.77</v>
      </c>
      <c r="D75" s="60">
        <v>-122.675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35.613999999999997</v>
      </c>
      <c r="D76" s="60">
        <v>35.854999999999997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33.429000000000002</v>
      </c>
      <c r="D77" s="60">
        <v>33.401000000000003</v>
      </c>
      <c r="E77" s="98" t="s">
        <v>142</v>
      </c>
      <c r="F77" s="116">
        <v>265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29.036999999999999</v>
      </c>
      <c r="D78" s="60">
        <v>28.925999999999998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27.573</v>
      </c>
      <c r="D79" s="60">
        <v>27.399000000000001</v>
      </c>
      <c r="E79" s="96" t="s">
        <v>152</v>
      </c>
      <c r="F79" s="60">
        <v>16.899999999999999</v>
      </c>
      <c r="G79" s="60">
        <v>19.5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3.7699999999999999E-6</v>
      </c>
      <c r="D80" s="115">
        <v>4.5600000000000004E-6</v>
      </c>
      <c r="E80" s="98" t="s">
        <v>157</v>
      </c>
      <c r="F80" s="60">
        <v>58.8</v>
      </c>
      <c r="G80" s="60">
        <v>65.400000000000006</v>
      </c>
      <c r="H80" s="97"/>
      <c r="I80" s="94" t="s">
        <v>158</v>
      </c>
      <c r="J80" s="59">
        <v>0</v>
      </c>
      <c r="K80" s="93" t="s">
        <v>159</v>
      </c>
      <c r="L80" s="59">
        <v>1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184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 t="s">
        <v>192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2025-03-21T19:30:25Z</dcterms:modified>
</cp:coreProperties>
</file>