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E656C3DF-6235-4358-B75A-C25F8B28BE51}" xr6:coauthVersionLast="47" xr6:coauthVersionMax="47" xr10:uidLastSave="{00000000-0000-0000-0000-000000000000}"/>
  <bookViews>
    <workbookView xWindow="27444" yWindow="5184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<sst xmlns="http://schemas.openxmlformats.org/spreadsheetml/2006/main" count="226" uniqueCount="190">
  <si>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</si>
  <si>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</si>
  <si>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</si>
  <si>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</si>
  <si>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</si>
  <si>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</si>
  <si>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</si>
  <si>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</si>
  <si>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</si>
  <si>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</si>
  <si>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</si>
  <si>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</si>
  <si>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</si>
  <si>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</si>
  <si>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</si>
  <si>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</si>
  <si>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</si>
  <si>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</si>
  <si>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</si>
  <si>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</si>
  <si>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</si>
  <si>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</si>
  <si>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</si>
  <si>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</si>
  <si>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</si>
  <si>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</si>
  <si>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</si>
  <si>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</si>
  <si>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</si>
  <si>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</si>
  <si>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</si>
  <si>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</si>
  <si>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</si>
  <si>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</si>
  <si>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</si>
  <si>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</si>
  <si>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</si>
  <si>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</si>
  <si>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</si>
  <si>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</si>
  <si>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</si>
  <si>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</si>
  <si>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</si>
  <si>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</si>
  <si>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</si>
  <si>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</si>
  <si>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</si>
  <si>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</si>
  <si>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</si>
  <si>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</si>
  <si>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</si>
  <si>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</si>
  <si>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</si>
  <si>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</si>
  <si>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</si>
  <si>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</si>
  <si>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</si>
  <si>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</si>
  <si>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</si>
  <si>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</si>
  <si>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</si>
  <si>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</si>
  <si>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</si>
  <si>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</si>
  <si>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</si>
  <si>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</si>
  <si>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</si>
  <si>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</si>
  <si>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</si>
  <si>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</si>
  <si>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</si>
  <si>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</si>
  <si>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</si>
  <si>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</si>
  <si>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</si>
  <si>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</si>
  <si>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</si>
  <si>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</si>
  <si>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</si>
  <si>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</si>
  <si>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</si>
  <si>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</si>
  <si>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</si>
  <si>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</si>
  <si>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</si>
  <si>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</si>
  <si>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</si>
  <si>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</si>
  <si>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</si>
  <si>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</si>
  <si>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</si>
  <si>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</si>
  <si>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</si>
  <si>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</si>
  <si>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</si>
  <si>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</si>
  <si>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</si>
  <si>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</si>
  <si>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</si>
  <si>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</si>
  <si>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</si>
  <si>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</si>
  <si>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</si>
  <si>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</si>
  <si>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</si>
  <si>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</si>
  <si>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</si>
  <si>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</si>
  <si>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</si>
  <si>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</si>
  <si>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</si>
  <si>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</si>
  <si>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</si>
  <si>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</si>
  <si>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</si>
  <si>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</si>
  <si>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</si>
  <si>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</si>
  <si>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</si>
  <si>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</si>
  <si>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</si>
  <si>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</si>
  <si>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</si>
  <si>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</si>
  <si>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</si>
  <si>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</si>
  <si>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</si>
  <si>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</si>
  <si>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</si>
  <si>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</si>
  <si>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</si>
  <si>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</si>
  <si>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</si>
  <si>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</si>
  <si>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</si>
  <si>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</si>
  <si>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</si>
  <si>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</si>
  <si>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</si>
  <si>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</si>
  <si>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</si>
  <si>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</si>
  <si>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</si>
  <si>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</si>
  <si>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</si>
  <si>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</si>
  <si>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</si>
  <si>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</si>
  <si>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</si>
  <si>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</si>
  <si>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</si>
  <si>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</si>
  <si>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</si>
  <si>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</si>
  <si>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</si>
  <si>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</si>
  <si>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</si>
  <si>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</si>
  <si>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</si>
  <si>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</si>
  <si>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</si>
  <si>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</si>
  <si>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</si>
  <si>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</si>
  <si>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</si>
  <si>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</si>
  <si>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</si>
  <si>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</si>
  <si>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</si>
  <si>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</si>
  <si>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</si>
  <si>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</si>
  <si>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</si>
  <si>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</si>
  <si>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</si>
  <si>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</si>
  <si>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</si>
  <si>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</si>
  <si>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</si>
  <si>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</si>
  <si>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 xml:space="preserve">BLG K2 mode(mkk2list.f) LAST No. </t>
    <phoneticPr fontId="3" type="noConversion"/>
  </si>
  <si>
    <t>월령 40% 이상으로 방풍막 연결</t>
    <phoneticPr fontId="3" type="noConversion"/>
  </si>
  <si>
    <t>두원재</t>
    <phoneticPr fontId="3" type="noConversion"/>
  </si>
  <si>
    <t>-</t>
    <phoneticPr fontId="3" type="noConversion"/>
  </si>
  <si>
    <t>ALL</t>
    <phoneticPr fontId="3" type="noConversion"/>
  </si>
  <si>
    <t>NNE</t>
    <phoneticPr fontId="3" type="noConversion"/>
  </si>
  <si>
    <t>ESE</t>
    <phoneticPr fontId="3" type="noConversion"/>
  </si>
  <si>
    <t>[09:00] 짙은구름과 높은 습도 (vaisala 91% / 2.3m 95%)으로 인한 관측 중지 / 오후 flat 건너뜀</t>
    <phoneticPr fontId="3" type="noConversion"/>
  </si>
  <si>
    <t>[19:50] 짙은구름과 높은 습도 (vaisala 91% / 2.3m 95%)으로 인한 관측 종료 / 오전 flat 건너뜀</t>
    <phoneticPr fontId="3" type="noConversion"/>
  </si>
  <si>
    <t>에어컴프레셔옆 필터에 파손 발생 / 에어컴프레셔의 잦은 작동으로 장비실 온도 상승함 / 에어컴프레셔와 냉동건조기 중지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</si>
</sst>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45727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0.40833333333333333</v>
      </c>
      <c r="D9" s="8" t="s">
        <v>183</v>
      </c>
      <c r="E9" s="8">
        <v>16.899999999999999</v>
      </c>
      <c r="F9" s="8">
        <v>91.7</v>
      </c>
      <c r="G9" s="36" t="s">
        <v>186</v>
      </c>
      <c r="H9" s="8">
        <v>4.5999999999999996</v>
      </c>
      <c r="I9" s="36">
        <v>90.4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16.7</v>
      </c>
      <c r="F10" s="8">
        <v>91.6</v>
      </c>
      <c r="G10" s="36" t="s">
        <v>186</v>
      </c>
      <c r="H10" s="8">
        <v>3.9</v>
      </c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0.77986111111111112</v>
      </c>
      <c r="D11" s="15" t="s">
        <v>183</v>
      </c>
      <c r="E11" s="15">
        <v>14.9</v>
      </c>
      <c r="F11" s="15">
        <v>91.2</v>
      </c>
      <c r="G11" s="36" t="s">
        <v>185</v>
      </c>
      <c r="H11" s="15">
        <v>4.3</v>
      </c>
      <c r="I11" s="16"/>
      <c r="J11" s="9">
        <f>IF(L11, 1, 0) + IF(M11, 2, 0) + IF(N11, 4, 0) + IF(O11, 8, 0) + IF(P11, 16, 0)</f>
        <v>28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24.371527777777775</v>
      </c>
      <c r="D12" s="19" t="e">
        <f>AVERAGE(D9:D11)</f>
        <v>#DIV/0!</v>
      </c>
      <c r="E12" s="19">
        <f>AVERAGE(E9:E11)</f>
        <v>16.166666666666664</v>
      </c>
      <c r="F12" s="20">
        <f>AVERAGE(F9:F11)</f>
        <v>91.5</v>
      </c>
      <c r="G12" s="21"/>
      <c r="H12" s="22">
        <f>AVERAGE(H9:H11)</f>
        <v>4.2666666666666666</v>
      </c>
      <c r="I12" s="23"/>
      <c r="J12" s="24">
        <f>AVERAGE(J9:J11)</f>
        <v>22.666666666666668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179</v>
      </c>
      <c r="E16" s="27" t="s">
        <v>184</v>
      </c>
      <c r="F16" s="27"/>
      <c r="G16" s="117"/>
      <c r="H16" s="117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0.37638888888888888</v>
      </c>
      <c r="D17" s="28">
        <v>0.37777777777777777</v>
      </c>
      <c r="E17" s="28">
        <v>0.82777777777777772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0.83194444444444449</v>
      </c>
    </row>
    <row r="18" spans="2:16" ht="14.1" customHeight="1" x14ac:dyDescent="0.35">
      <c r="B18" s="35" t="s">
        <v>42</v>
      </c>
      <c r="C18" s="27">
        <v>4960</v>
      </c>
      <c r="D18" s="27">
        <v>4961</v>
      </c>
      <c r="E18" s="27">
        <v>4966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8">
        <v>4971</v>
      </c>
    </row>
    <row r="19" spans="2:16" ht="14.1" customHeight="1" thickBot="1" x14ac:dyDescent="0.4">
      <c r="B19" s="13" t="s">
        <v>43</v>
      </c>
      <c r="C19" s="29"/>
      <c r="D19" s="27">
        <v>4965</v>
      </c>
      <c r="E19" s="30">
        <v>4970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164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177</v>
      </c>
      <c r="F24" s="155"/>
      <c r="G24" s="155"/>
      <c r="H24" s="155"/>
      <c r="I24" s="155"/>
      <c r="J24" s="106"/>
      <c r="K24" s="106"/>
      <c r="L24" s="36" t="s">
        <v>175</v>
      </c>
      <c r="M24" s="155"/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170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164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0.12847222222222221</v>
      </c>
      <c r="D30" s="43"/>
      <c r="E30" s="43">
        <v>6.25E-2</v>
      </c>
      <c r="F30" s="43"/>
      <c r="G30" s="43">
        <v>0.18055555555555555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0.37152777777777779</v>
      </c>
    </row>
    <row r="31" spans="2:16" ht="14.1" customHeight="1" x14ac:dyDescent="0.35">
      <c r="B31" s="37" t="s">
        <v>169</v>
      </c>
      <c r="C31" s="47">
        <v>0.12847222222222221</v>
      </c>
      <c r="D31" s="7"/>
      <c r="E31" s="7">
        <v>6.25E-2</v>
      </c>
      <c r="F31" s="7"/>
      <c r="G31" s="7">
        <v>0.18055555555555555</v>
      </c>
      <c r="H31" s="7"/>
      <c r="I31" s="7"/>
      <c r="J31" s="7"/>
      <c r="K31" s="7"/>
      <c r="L31" s="7"/>
      <c r="M31" s="7"/>
      <c r="N31" s="7"/>
      <c r="O31" s="48"/>
      <c r="P31" s="46">
        <f>SUM(C31:N31)</f>
        <v>0.37152777777777779</v>
      </c>
    </row>
    <row r="32" spans="2:16" ht="14.1" customHeight="1" x14ac:dyDescent="0.35">
      <c r="B32" s="37" t="s">
        <v>65</v>
      </c>
      <c r="C32" s="49">
        <v>0.12847222222222221</v>
      </c>
      <c r="D32" s="50"/>
      <c r="E32" s="50">
        <v>6.25E-2</v>
      </c>
      <c r="F32" s="50"/>
      <c r="G32" s="50">
        <v>0.18055555555555555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0.37152777777777779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/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9"/>
      <c r="P36" s="119"/>
    </row>
    <row r="37" spans="2:16" ht="18" customHeight="1" x14ac:dyDescent="0.35">
      <c r="B37" s="159"/>
      <c r="C37" s="145"/>
      <c r="D37" s="146"/>
      <c r="E37" s="119"/>
      <c r="F37" s="119"/>
      <c r="G37" s="119"/>
      <c r="H37" s="119"/>
      <c r="I37" s="119"/>
      <c r="J37" s="119"/>
      <c r="K37" s="119"/>
      <c r="L37" s="119"/>
      <c r="M37" s="145"/>
      <c r="N37" s="146"/>
      <c r="O37" s="119"/>
      <c r="P37" s="119"/>
    </row>
    <row r="38" spans="2:16" ht="18" customHeight="1" x14ac:dyDescent="0.35">
      <c r="B38" s="15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</row>
    <row r="39" spans="2:16" ht="18" customHeight="1" x14ac:dyDescent="0.35">
      <c r="B39" s="15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</row>
    <row r="40" spans="2:16" ht="18" customHeight="1" x14ac:dyDescent="0.35">
      <c r="B40" s="15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</row>
    <row r="41" spans="2:16" ht="18" customHeight="1" x14ac:dyDescent="0.35">
      <c r="B41" s="160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67" t="s">
        <v>187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35">
      <c r="B45" s="168" t="s">
        <v>188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35">
      <c r="B46" s="123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35">
      <c r="B47" s="123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35">
      <c r="B50" s="181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35">
      <c r="B51" s="167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35">
      <c r="B52" s="167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4">
      <c r="B53" s="187" t="s">
        <v>167</v>
      </c>
      <c r="C53" s="188"/>
      <c r="D53" s="115"/>
      <c r="E53" s="115"/>
      <c r="F53" s="115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4">
      <c r="B54" s="182" t="s">
        <v>180</v>
      </c>
      <c r="C54" s="183"/>
      <c r="D54" s="183"/>
      <c r="E54" s="183"/>
      <c r="F54" s="112">
        <v>429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2" t="s">
        <v>76</v>
      </c>
      <c r="C59" s="162"/>
      <c r="D59" s="58">
        <v>7</v>
      </c>
      <c r="E59" s="172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2" t="s">
        <v>81</v>
      </c>
      <c r="C60" s="162"/>
      <c r="D60" s="58" t="b">
        <v>1</v>
      </c>
      <c r="E60" s="172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2" t="s">
        <v>86</v>
      </c>
      <c r="C61" s="162"/>
      <c r="D61" s="58" t="b">
        <v>1</v>
      </c>
      <c r="E61" s="172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2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2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165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2" t="s">
        <v>98</v>
      </c>
      <c r="F64" s="162"/>
      <c r="G64" s="58" t="b">
        <v>1</v>
      </c>
      <c r="H64" s="71"/>
      <c r="I64" s="72"/>
      <c r="J64" s="73"/>
      <c r="K64" s="179" t="s">
        <v>99</v>
      </c>
      <c r="L64" s="18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2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3" t="s">
        <v>105</v>
      </c>
      <c r="C69" s="173"/>
      <c r="D69" s="81"/>
      <c r="E69" s="81"/>
      <c r="F69" s="175" t="s">
        <v>106</v>
      </c>
      <c r="G69" s="177" t="s">
        <v>107</v>
      </c>
      <c r="H69" s="81"/>
      <c r="I69" s="173" t="s">
        <v>108</v>
      </c>
      <c r="J69" s="17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 t="s">
        <v>183</v>
      </c>
      <c r="D72" s="60">
        <v>-159.12299999999999</v>
      </c>
      <c r="E72" s="100" t="s">
        <v>118</v>
      </c>
      <c r="F72" s="60" t="s">
        <v>183</v>
      </c>
      <c r="G72" s="60" t="s">
        <v>183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 t="s">
        <v>183</v>
      </c>
      <c r="D73" s="60">
        <v>-154.63499999999999</v>
      </c>
      <c r="E73" s="102" t="s">
        <v>122</v>
      </c>
      <c r="F73" s="60" t="s">
        <v>183</v>
      </c>
      <c r="G73" s="61" t="s">
        <v>183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 t="s">
        <v>183</v>
      </c>
      <c r="D74" s="60">
        <v>-209.523</v>
      </c>
      <c r="E74" s="102" t="s">
        <v>127</v>
      </c>
      <c r="F74" s="60" t="s">
        <v>183</v>
      </c>
      <c r="G74" s="62">
        <v>5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 t="s">
        <v>183</v>
      </c>
      <c r="D75" s="60">
        <v>-122.345</v>
      </c>
      <c r="E75" s="102" t="s">
        <v>132</v>
      </c>
      <c r="F75" s="60" t="s">
        <v>183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 t="s">
        <v>183</v>
      </c>
      <c r="D76" s="60">
        <v>34.633000000000003</v>
      </c>
      <c r="E76" s="102" t="s">
        <v>137</v>
      </c>
      <c r="F76" s="60" t="s">
        <v>183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 t="s">
        <v>183</v>
      </c>
      <c r="D77" s="60">
        <v>31.954000000000001</v>
      </c>
      <c r="E77" s="102" t="s">
        <v>142</v>
      </c>
      <c r="F77" s="60" t="s">
        <v>183</v>
      </c>
      <c r="G77" s="62">
        <v>260</v>
      </c>
      <c r="H77" s="101"/>
      <c r="I77" s="97" t="s">
        <v>143</v>
      </c>
      <c r="J77" s="59">
        <v>4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 t="s">
        <v>183</v>
      </c>
      <c r="D78" s="60">
        <v>27.533999999999999</v>
      </c>
      <c r="E78" s="102" t="s">
        <v>147</v>
      </c>
      <c r="F78" s="60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 t="s">
        <v>183</v>
      </c>
      <c r="D79" s="60">
        <v>25.988</v>
      </c>
      <c r="E79" s="100" t="s">
        <v>152</v>
      </c>
      <c r="F79" s="60" t="s">
        <v>183</v>
      </c>
      <c r="G79" s="60" t="s">
        <v>183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0" t="s">
        <v>183</v>
      </c>
      <c r="D80" s="64">
        <v>2.0099999999999998E-6</v>
      </c>
      <c r="E80" s="102" t="s">
        <v>157</v>
      </c>
      <c r="F80" s="60" t="s">
        <v>183</v>
      </c>
      <c r="G80" s="61" t="s">
        <v>183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181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20" t="s">
        <v>189</v>
      </c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2"/>
    </row>
    <row r="87" spans="2:16" ht="15" customHeight="1" x14ac:dyDescent="0.35">
      <c r="B87" s="129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</row>
    <row r="88" spans="2:16" ht="15" customHeight="1" x14ac:dyDescent="0.35">
      <c r="B88" s="120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2"/>
    </row>
    <row r="89" spans="2:16" ht="15" customHeight="1" x14ac:dyDescent="0.35">
      <c r="B89" s="120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2"/>
    </row>
    <row r="90" spans="2:16" ht="15" customHeight="1" x14ac:dyDescent="0.35">
      <c r="B90" s="120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2"/>
    </row>
    <row r="91" spans="2:16" ht="15" customHeight="1" x14ac:dyDescent="0.35">
      <c r="B91" s="120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2"/>
    </row>
    <row r="92" spans="2:16" ht="15" customHeight="1" x14ac:dyDescent="0.35"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2"/>
    </row>
    <row r="93" spans="2:16" ht="15" customHeight="1" x14ac:dyDescent="0.35">
      <c r="B93" s="120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2"/>
    </row>
    <row r="94" spans="2:16" ht="15" customHeight="1" x14ac:dyDescent="0.35">
      <c r="B94" s="120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2"/>
    </row>
    <row r="95" spans="2:16" ht="15" customHeight="1" x14ac:dyDescent="0.35">
      <c r="B95" s="120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2"/>
    </row>
    <row r="96" spans="2:16" ht="15" customHeight="1" x14ac:dyDescent="0.35">
      <c r="B96" s="120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2"/>
    </row>
    <row r="97" spans="2:16" ht="15" customHeight="1" x14ac:dyDescent="0.35">
      <c r="B97" s="120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2"/>
    </row>
    <row r="98" spans="2:16" ht="15" customHeight="1" x14ac:dyDescent="0.35">
      <c r="B98" s="120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2"/>
    </row>
    <row r="99" spans="2:16" ht="15" customHeight="1" x14ac:dyDescent="0.35">
      <c r="B99" s="126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8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2025-03-13T14:58:17Z</dcterms:modified>
</cp:coreProperties>
</file>