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965B022F-F3D0-4203-938C-719E35DC7843}" xr6:coauthVersionLast="47" xr6:coauthVersionMax="47" xr10:uidLastSave="{00000000-0000-0000-0000-000000000000}"/>
  <bookViews>
    <workbookView xWindow="28080" yWindow="1386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<sst xmlns="http://schemas.openxmlformats.org/spreadsheetml/2006/main" count="212" uniqueCount="198">
  <si>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</si>
  <si>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</si>
  <si>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</si>
  <si>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</si>
  <si>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</si>
  <si>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</si>
  <si>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</si>
  <si>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</si>
  <si>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</si>
  <si>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</si>
  <si>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</si>
  <si>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</si>
  <si>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</si>
  <si>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</si>
  <si>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</si>
  <si>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</si>
  <si>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</si>
  <si>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</si>
  <si>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</si>
  <si>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</si>
  <si>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</si>
  <si>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</si>
  <si>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</si>
  <si>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</si>
  <si>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</si>
  <si>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</si>
  <si>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</si>
  <si>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</si>
  <si>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</si>
  <si>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</si>
  <si>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</si>
  <si>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</si>
  <si>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</si>
  <si>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</si>
  <si>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</si>
  <si>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</si>
  <si>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</si>
  <si>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</si>
  <si>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</si>
  <si>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</si>
  <si>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</si>
  <si>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</si>
  <si>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</si>
  <si>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</si>
  <si>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</si>
  <si>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</si>
  <si>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</si>
  <si>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</si>
  <si>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</si>
  <si>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</si>
  <si>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</si>
  <si>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</si>
  <si>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</si>
  <si>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</si>
  <si>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</si>
  <si>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</si>
  <si>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</si>
  <si>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</si>
  <si>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</si>
  <si>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</si>
  <si>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</si>
  <si>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</si>
  <si>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</si>
  <si>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</si>
  <si>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</si>
  <si>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</si>
  <si>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</si>
  <si>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</si>
  <si>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</si>
  <si>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</si>
  <si>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</si>
  <si>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</si>
  <si>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</si>
  <si>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</si>
  <si>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</si>
  <si>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</si>
  <si>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</si>
  <si>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</si>
  <si>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</si>
  <si>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</si>
  <si>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</si>
  <si>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</si>
  <si>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</si>
  <si>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</si>
  <si>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</si>
  <si>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</si>
  <si>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</si>
  <si>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</si>
  <si>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</si>
  <si>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</si>
  <si>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</si>
  <si>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</si>
  <si>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</si>
  <si>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</si>
  <si>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</si>
  <si>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</si>
  <si>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</si>
  <si>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</si>
  <si>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</si>
  <si>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</si>
  <si>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</si>
  <si>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</si>
  <si>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</si>
  <si>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</si>
  <si>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</si>
  <si>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</si>
  <si>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</si>
  <si>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</si>
  <si>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</si>
  <si>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</si>
  <si>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</si>
  <si>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</si>
  <si>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</si>
  <si>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</si>
  <si>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</si>
  <si>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</si>
  <si>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</si>
  <si>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</si>
  <si>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</si>
  <si>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</si>
  <si>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</si>
  <si>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</si>
  <si>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</si>
  <si>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</si>
  <si>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</si>
  <si>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</si>
  <si>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</si>
  <si>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</si>
  <si>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</si>
  <si>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</si>
  <si>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</si>
  <si>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</si>
  <si>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</si>
  <si>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</si>
  <si>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</si>
  <si>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</si>
  <si>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</si>
  <si>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</si>
  <si>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</si>
  <si>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</si>
  <si>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</si>
  <si>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</si>
  <si>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</si>
  <si>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</si>
  <si>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</si>
  <si>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</si>
  <si>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</si>
  <si>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</si>
  <si>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</si>
  <si>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</si>
  <si>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</si>
  <si>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</si>
  <si>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</si>
  <si>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</si>
  <si>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</si>
  <si>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</si>
  <si>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</si>
  <si>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</si>
  <si>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</si>
  <si>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</si>
  <si>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</si>
  <si>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</si>
  <si>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</si>
  <si>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</si>
  <si>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</si>
  <si>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</si>
  <si>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</si>
  <si>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</si>
  <si>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</si>
  <si>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</si>
  <si>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</si>
  <si>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</si>
  <si>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</si>
  <si>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</si>
  <si>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</si>
  <si>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</si>
  <si>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</si>
  <si>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</si>
  <si>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</si>
  <si>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</si>
  <si>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 xml:space="preserve">BLG K2 mode(mkk2list.f) LAST No. </t>
    <phoneticPr fontId="3" type="noConversion"/>
  </si>
  <si>
    <t>-</t>
    <phoneticPr fontId="3" type="noConversion"/>
  </si>
  <si>
    <t>월령 40% 이상으로 방풍막 연결</t>
    <phoneticPr fontId="3" type="noConversion"/>
  </si>
  <si>
    <t>두원재</t>
    <phoneticPr fontId="3" type="noConversion"/>
  </si>
  <si>
    <t>망원경이 계속 진자운동하는것처럼 흔들려서 TCS 종료 / 재실행 후 정상화 됨 / 오후 flat 건너뜀</t>
    <phoneticPr fontId="3" type="noConversion"/>
  </si>
  <si>
    <t>E_004852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</si>
  <si>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</si>
  <si>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</si>
  <si>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</si>
  <si>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[14:55] 돔 셔터 닫는 중간에 KMTNet Control 화면이 Disconnect 됨 / 창고 UPS가 꺼진것으로 판단되어 재실행 후 정상화 됨</t>
    <phoneticPr fontId="3" type="noConversion"/>
  </si>
  <si>
    <t>E_004852 미러커버 닫고 관측</t>
    <phoneticPr fontId="3" type="noConversion"/>
  </si>
  <si>
    <t>ESE</t>
    <phoneticPr fontId="3" type="noConversion"/>
  </si>
  <si>
    <t>ALL</t>
    <phoneticPr fontId="3" type="noConversion"/>
  </si>
  <si>
    <t>C_004865-004886</t>
    <phoneticPr fontId="3" type="noConversion"/>
  </si>
  <si>
    <t>[14:55] 짙은 구름과 높은 습도(vaisala 84% / 2.3m 95%)으로 인한 관측중지 / [18:40] 관측종료 / 오전 flat 건너뜀</t>
    <phoneticPr fontId="3" type="noConversion"/>
  </si>
  <si>
    <t>[11:20] 맞바람 평균 10m/s 이상으로 관측중지 / [11:45] 관측재개</t>
    <phoneticPr fontId="3" type="noConversion"/>
  </si>
  <si>
    <t>[10:00] 맞바람 평균 10m/s 이상으로 관측중지 / [11:00] 관측재개</t>
    <phoneticPr fontId="3" type="noConversion"/>
  </si>
  <si>
    <t>[12:15] 짙은 구름으로 인한 관측중지 / [14:10] 관측재개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</si>
</sst>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G28" sqref="G2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45724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23.623445825932489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0.41111111111111109</v>
      </c>
      <c r="D9" s="8">
        <v>1.3</v>
      </c>
      <c r="E9" s="8">
        <v>18.7</v>
      </c>
      <c r="F9" s="8">
        <v>70.099999999999994</v>
      </c>
      <c r="G9" s="36" t="s">
        <v>191</v>
      </c>
      <c r="H9" s="8">
        <v>7.4</v>
      </c>
      <c r="I9" s="36">
        <v>64.900000000000006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16.100000000000001</v>
      </c>
      <c r="F10" s="8">
        <v>80.5</v>
      </c>
      <c r="G10" s="36" t="s">
        <v>191</v>
      </c>
      <c r="H10" s="8">
        <v>10.8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0.77708333333333335</v>
      </c>
      <c r="D11" s="15" t="s">
        <v>181</v>
      </c>
      <c r="E11" s="15">
        <v>15.9</v>
      </c>
      <c r="F11" s="15">
        <v>83.9</v>
      </c>
      <c r="G11" s="36" t="s">
        <v>191</v>
      </c>
      <c r="H11" s="15">
        <v>8.3000000000000007</v>
      </c>
      <c r="I11" s="16"/>
      <c r="J11" s="9">
        <f>IF(L11, 1, 0) + IF(M11, 2, 0) + IF(N11, 4, 0) + IF(O11, 8, 0) + IF(P11, 16, 0)</f>
        <v>14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24.365972222222222</v>
      </c>
      <c r="D12" s="19">
        <f>AVERAGE(D9:D11)</f>
        <v>1.4500000000000002</v>
      </c>
      <c r="E12" s="19">
        <f>AVERAGE(E9:E11)</f>
        <v>16.899999999999999</v>
      </c>
      <c r="F12" s="20">
        <f>AVERAGE(F9:F11)</f>
        <v>78.166666666666671</v>
      </c>
      <c r="G12" s="21"/>
      <c r="H12" s="22">
        <f>AVERAGE(H9:H11)</f>
        <v>8.8333333333333339</v>
      </c>
      <c r="I12" s="23"/>
      <c r="J12" s="24">
        <f>AVERAGE(J9:J11)</f>
        <v>8.6666666666666661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186</v>
      </c>
      <c r="F16" s="27" t="s">
        <v>187</v>
      </c>
      <c r="G16" s="117" t="s">
        <v>188</v>
      </c>
      <c r="H16" s="117" t="s">
        <v>192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0.37430555555555556</v>
      </c>
      <c r="D17" s="28">
        <v>0.37569444444444444</v>
      </c>
      <c r="E17" s="28">
        <v>0.39027777777777778</v>
      </c>
      <c r="F17" s="28">
        <v>0.40972222222222221</v>
      </c>
      <c r="G17" s="28">
        <v>0.59930555555555554</v>
      </c>
      <c r="H17" s="28">
        <v>0.77708333333333335</v>
      </c>
      <c r="I17" s="28"/>
      <c r="J17" s="28"/>
      <c r="K17" s="28"/>
      <c r="L17" s="28"/>
      <c r="M17" s="28"/>
      <c r="N17" s="28"/>
      <c r="O17" s="28"/>
      <c r="P17" s="28">
        <v>0.78125</v>
      </c>
    </row>
    <row r="18" spans="2:16" ht="14.1" customHeight="1" x14ac:dyDescent="0.35">
      <c r="B18" s="35" t="s">
        <v>42</v>
      </c>
      <c r="C18" s="27">
        <v>4828</v>
      </c>
      <c r="D18" s="27">
        <v>4829</v>
      </c>
      <c r="E18" s="27">
        <v>4836</v>
      </c>
      <c r="F18" s="27">
        <v>4849</v>
      </c>
      <c r="G18" s="27">
        <v>4873</v>
      </c>
      <c r="H18" s="27">
        <v>4887</v>
      </c>
      <c r="I18" s="27"/>
      <c r="J18" s="27"/>
      <c r="K18" s="27"/>
      <c r="L18" s="27"/>
      <c r="M18" s="27"/>
      <c r="N18" s="27"/>
      <c r="O18" s="27"/>
      <c r="P18" s="118">
        <v>4892</v>
      </c>
    </row>
    <row r="19" spans="2:16" ht="14.1" customHeight="1" thickBot="1" x14ac:dyDescent="0.4">
      <c r="B19" s="13" t="s">
        <v>43</v>
      </c>
      <c r="C19" s="29"/>
      <c r="D19" s="27">
        <v>4833</v>
      </c>
      <c r="E19" s="30">
        <v>4848</v>
      </c>
      <c r="F19" s="30">
        <v>4872</v>
      </c>
      <c r="G19" s="30">
        <v>4886</v>
      </c>
      <c r="H19" s="30">
        <v>4891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24</v>
      </c>
      <c r="G20" s="33">
        <f>IF(ISNUMBER(G18),G19-G18+1,"")</f>
        <v>14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/>
      <c r="D24" s="106"/>
      <c r="E24" s="113" t="s">
        <v>177</v>
      </c>
      <c r="F24" s="166"/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/>
      <c r="D26" s="106"/>
      <c r="E26" s="113" t="s">
        <v>164</v>
      </c>
      <c r="F26" s="166"/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0.11944444444444445</v>
      </c>
      <c r="D30" s="43">
        <v>0.18472222222222223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0.3666666666666667</v>
      </c>
    </row>
    <row r="31" spans="2:16" ht="14.1" customHeight="1" x14ac:dyDescent="0.35">
      <c r="B31" s="37" t="s">
        <v>169</v>
      </c>
      <c r="C31" s="47">
        <v>0.11944444444444445</v>
      </c>
      <c r="D31" s="7">
        <v>0.18958333333333333</v>
      </c>
      <c r="E31" s="7">
        <v>6.25E-2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0.39097222222222222</v>
      </c>
    </row>
    <row r="32" spans="2:16" ht="14.1" customHeight="1" x14ac:dyDescent="0.35">
      <c r="B32" s="37" t="s">
        <v>65</v>
      </c>
      <c r="C32" s="49">
        <v>0.11944444444444445</v>
      </c>
      <c r="D32" s="50">
        <v>0.1388888888888889</v>
      </c>
      <c r="E32" s="50">
        <v>4.027777777777778E-2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0.29861111111111116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5.0694444444444431E-2</v>
      </c>
      <c r="E34" s="110">
        <f t="shared" si="1"/>
        <v>2.222222222222222E-2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9.2361111111111061E-2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 t="s">
        <v>185</v>
      </c>
      <c r="D36" s="157"/>
      <c r="E36" s="156" t="s">
        <v>193</v>
      </c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184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 t="s">
        <v>196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 t="s">
        <v>190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 t="s">
        <v>195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 t="s">
        <v>197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 t="s">
        <v>194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180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-158.59100000000001</v>
      </c>
      <c r="D72" s="60">
        <v>-158.53299999999999</v>
      </c>
      <c r="E72" s="100" t="s">
        <v>118</v>
      </c>
      <c r="F72" s="60">
        <v>26.45</v>
      </c>
      <c r="G72" s="60">
        <v>26.07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-154.239</v>
      </c>
      <c r="D73" s="60">
        <v>-153.96</v>
      </c>
      <c r="E73" s="102" t="s">
        <v>122</v>
      </c>
      <c r="F73" s="61">
        <v>35.700000000000003</v>
      </c>
      <c r="G73" s="61">
        <v>37.369999999999997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-210.77099999999999</v>
      </c>
      <c r="D74" s="60">
        <v>-211.023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-122.51300000000001</v>
      </c>
      <c r="D75" s="60">
        <v>-122.628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36.158999999999999</v>
      </c>
      <c r="D76" s="60">
        <v>36.448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34.091999999999999</v>
      </c>
      <c r="D77" s="60">
        <v>34.090000000000003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29.736000000000001</v>
      </c>
      <c r="D78" s="60">
        <v>29.641999999999999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28.327000000000002</v>
      </c>
      <c r="D79" s="60">
        <v>28.155000000000001</v>
      </c>
      <c r="E79" s="100" t="s">
        <v>152</v>
      </c>
      <c r="F79" s="60">
        <v>17.3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2.2000000000000001E-6</v>
      </c>
      <c r="D80" s="64">
        <v>2.26E-6</v>
      </c>
      <c r="E80" s="102" t="s">
        <v>157</v>
      </c>
      <c r="F80" s="61">
        <v>71.900000000000006</v>
      </c>
      <c r="G80" s="61">
        <v>71.099999999999994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182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 t="s">
        <v>189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2025-03-08T18:55:54Z</dcterms:modified>
</cp:coreProperties>
</file>