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00FCD8C9-D70E-4B98-9CE2-0DCA0A87ADA9}" xr6:coauthVersionLast="36" xr6:coauthVersionMax="47" xr10:uidLastSave="{00000000-0000-0000-0000-000000000000}"/>
  <bookViews>
    <workbookView xWindow="24180" yWindow="12825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<sst xmlns="http://schemas.openxmlformats.org/spreadsheetml/2006/main" count="210" uniqueCount="197">
  <si>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</si>
  <si>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</si>
  <si>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</si>
  <si>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</si>
  <si>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</si>
  <si>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</si>
  <si>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</si>
  <si>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</si>
  <si>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</si>
  <si>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</si>
  <si>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</si>
  <si>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</si>
  <si>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</si>
  <si>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</si>
  <si>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</si>
  <si>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</si>
  <si>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</si>
  <si>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</si>
  <si>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</si>
  <si>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</si>
  <si>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</si>
  <si>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</si>
  <si>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</si>
  <si>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</si>
  <si>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</si>
  <si>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</si>
  <si>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</si>
  <si>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</si>
  <si>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</si>
  <si>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</si>
  <si>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</si>
  <si>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</si>
  <si>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</si>
  <si>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</si>
  <si>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</si>
  <si>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</si>
  <si>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</si>
  <si>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</si>
  <si>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</si>
  <si>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</si>
  <si>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</si>
  <si>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</si>
  <si>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</si>
  <si>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</si>
  <si>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</si>
  <si>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</si>
  <si>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</si>
  <si>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</si>
  <si>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</si>
  <si>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</si>
  <si>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</si>
  <si>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</si>
  <si>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</si>
  <si>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</si>
  <si>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</si>
  <si>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</si>
  <si>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</si>
  <si>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</si>
  <si>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</si>
  <si>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</si>
  <si>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</si>
  <si>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</si>
  <si>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</si>
  <si>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</si>
  <si>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</si>
  <si>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</si>
  <si>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</si>
  <si>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</si>
  <si>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</si>
  <si>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</si>
  <si>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</si>
  <si>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</si>
  <si>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</si>
  <si>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</si>
  <si>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</si>
  <si>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</si>
  <si>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</si>
  <si>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</si>
  <si>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</si>
  <si>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</si>
  <si>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</si>
  <si>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</si>
  <si>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</si>
  <si>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</si>
  <si>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</si>
  <si>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</si>
  <si>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</si>
  <si>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</si>
  <si>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</si>
  <si>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</si>
  <si>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</si>
  <si>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</si>
  <si>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</si>
  <si>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</si>
  <si>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</si>
  <si>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</si>
  <si>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</si>
  <si>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</si>
  <si>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</si>
  <si>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</si>
  <si>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</si>
  <si>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</si>
  <si>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</si>
  <si>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</si>
  <si>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</si>
  <si>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</si>
  <si>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</si>
  <si>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</si>
  <si>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</si>
  <si>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</si>
  <si>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</si>
  <si>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</si>
  <si>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</si>
  <si>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</si>
  <si>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</si>
  <si>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</si>
  <si>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</si>
  <si>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</si>
  <si>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</si>
  <si>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</si>
  <si>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</si>
  <si>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</si>
  <si>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</si>
  <si>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</si>
  <si>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</si>
  <si>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</si>
  <si>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</si>
  <si>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</si>
  <si>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</si>
  <si>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</si>
  <si>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</si>
  <si>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</si>
  <si>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</si>
  <si>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</si>
  <si>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</si>
  <si>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</si>
  <si>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</si>
  <si>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</si>
  <si>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</si>
  <si>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</si>
  <si>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</si>
  <si>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</si>
  <si>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</si>
  <si>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</si>
  <si>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</si>
  <si>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</si>
  <si>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</si>
  <si>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</si>
  <si>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</si>
  <si>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</si>
  <si>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</si>
  <si>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</si>
  <si>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</si>
  <si>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</si>
  <si>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</si>
  <si>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</si>
  <si>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</si>
  <si>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</si>
  <si>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</si>
  <si>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</si>
  <si>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</si>
  <si>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</si>
  <si>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</si>
  <si>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</si>
  <si>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</si>
  <si>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</si>
  <si>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</si>
  <si>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</si>
  <si>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</si>
  <si>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</si>
  <si>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</si>
  <si>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</si>
  <si>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</si>
  <si>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</si>
  <si>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</si>
  <si>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</si>
  <si>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</si>
  <si>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</si>
  <si>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</si>
  <si>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</si>
  <si>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</si>
  <si>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</si>
  <si>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</si>
  <si>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</si>
  <si>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</si>
  <si>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</si>
  <si>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</si>
  <si>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KSP</t>
    <phoneticPr fontId="3" type="noConversion"/>
  </si>
  <si>
    <t>10s/23k 15s/23k</t>
    <phoneticPr fontId="3" type="noConversion"/>
  </si>
  <si>
    <t>32s/23k</t>
    <phoneticPr fontId="3" type="noConversion"/>
  </si>
  <si>
    <t>[003467] RA dest(HA limit)으로 인해 여러 차례 포인팅 실패 함</t>
    <phoneticPr fontId="3" type="noConversion"/>
  </si>
  <si>
    <t>SSW</t>
    <phoneticPr fontId="3" type="noConversion"/>
  </si>
  <si>
    <t>N</t>
    <phoneticPr fontId="3" type="noConversion"/>
  </si>
  <si>
    <t>관측 초반 돔 내부(19도)와 외부(26도) 온도 차이로 초점이 잘 안 맞음</t>
    <phoneticPr fontId="3" type="noConversion"/>
  </si>
  <si>
    <t>[003314] 망원경이 관측 위치에서 정지되지 않고 계속 조금씩 움직이다가 스크립트가 멈춤/ EIB 재실행 후 정상화 됨</t>
    <phoneticPr fontId="3" type="noConversion"/>
  </si>
  <si>
    <t>30s/22k 25s/27k 25s/26k</t>
    <phoneticPr fontId="3" type="noConversion"/>
  </si>
  <si>
    <t>35s/24k 26s/27k 15s/21k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</si>
</sst>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J31" sqref="J31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8">
        <v>45715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100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0.41944444444444445</v>
      </c>
      <c r="D9" s="8">
        <v>2.7</v>
      </c>
      <c r="E9" s="8">
        <v>26.2</v>
      </c>
      <c r="F9" s="8">
        <v>32.6</v>
      </c>
      <c r="G9" s="36" t="s">
        <v>191</v>
      </c>
      <c r="H9" s="8">
        <v>0.6</v>
      </c>
      <c r="I9" s="36">
        <v>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1.1000000000000001</v>
      </c>
      <c r="E10" s="8">
        <v>24.6</v>
      </c>
      <c r="F10" s="8">
        <v>41.5</v>
      </c>
      <c r="G10" s="36" t="s">
        <v>192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0.77152777777777781</v>
      </c>
      <c r="D11" s="15">
        <v>1.8</v>
      </c>
      <c r="E11" s="15">
        <v>19.100000000000001</v>
      </c>
      <c r="F11" s="15">
        <v>51.3</v>
      </c>
      <c r="G11" s="36" t="s">
        <v>192</v>
      </c>
      <c r="H11" s="15">
        <v>3.6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24.352083333333333</v>
      </c>
      <c r="D12" s="19">
        <f>AVERAGE(D9:D11)</f>
        <v>1.8666666666666669</v>
      </c>
      <c r="E12" s="19">
        <f>AVERAGE(E9:E11)</f>
        <v>23.3</v>
      </c>
      <c r="F12" s="20">
        <f>AVERAGE(F9:F11)</f>
        <v>41.8</v>
      </c>
      <c r="G12" s="21"/>
      <c r="H12" s="22">
        <f>AVERAGE(H9:H11)</f>
        <v>2.0333333333333332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187</v>
      </c>
      <c r="G16" s="117" t="s">
        <v>181</v>
      </c>
      <c r="H16" s="117" t="s">
        <v>182</v>
      </c>
      <c r="I16" s="27" t="s">
        <v>183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0.37083333333333335</v>
      </c>
      <c r="D17" s="28">
        <v>0.37152777777777779</v>
      </c>
      <c r="E17" s="28">
        <v>0.4</v>
      </c>
      <c r="F17" s="28">
        <v>0.41805555555555557</v>
      </c>
      <c r="G17" s="28">
        <v>0.62013888888888891</v>
      </c>
      <c r="H17" s="28">
        <v>0.68472222222222223</v>
      </c>
      <c r="I17" s="28">
        <v>0.80277777777777781</v>
      </c>
      <c r="J17" s="28"/>
      <c r="K17" s="28"/>
      <c r="L17" s="28"/>
      <c r="M17" s="28"/>
      <c r="N17" s="28"/>
      <c r="O17" s="28"/>
      <c r="P17" s="28">
        <v>0.81805555555555554</v>
      </c>
    </row>
    <row r="18" spans="2:16" ht="14.1" customHeight="1" x14ac:dyDescent="0.25">
      <c r="B18" s="35" t="s">
        <v>42</v>
      </c>
      <c r="C18" s="27">
        <v>3250</v>
      </c>
      <c r="D18" s="27">
        <v>3251</v>
      </c>
      <c r="E18" s="27">
        <v>3273</v>
      </c>
      <c r="F18" s="27">
        <v>3285</v>
      </c>
      <c r="G18" s="27">
        <v>3411</v>
      </c>
      <c r="H18" s="27">
        <v>3451</v>
      </c>
      <c r="I18" s="27">
        <v>3518</v>
      </c>
      <c r="J18" s="27"/>
      <c r="K18" s="27"/>
      <c r="L18" s="27"/>
      <c r="M18" s="27"/>
      <c r="N18" s="27"/>
      <c r="O18" s="27"/>
      <c r="P18" s="118">
        <v>3529</v>
      </c>
    </row>
    <row r="19" spans="2:16" ht="14.1" customHeight="1" thickBot="1" x14ac:dyDescent="0.3">
      <c r="B19" s="13" t="s">
        <v>43</v>
      </c>
      <c r="C19" s="29"/>
      <c r="D19" s="27">
        <v>3261</v>
      </c>
      <c r="E19" s="30">
        <v>3284</v>
      </c>
      <c r="F19" s="30">
        <v>3410</v>
      </c>
      <c r="G19" s="30">
        <v>3450</v>
      </c>
      <c r="H19" s="30">
        <v>3517</v>
      </c>
      <c r="I19" s="30">
        <v>3528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126</v>
      </c>
      <c r="G20" s="33">
        <f>IF(ISNUMBER(G18),G19-G18+1,"")</f>
        <v>40</v>
      </c>
      <c r="H20" s="33">
        <f>IF(ISNUMBER(H18),H19-H18+1,"")</f>
        <v>67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2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164</v>
      </c>
      <c r="M23" s="165"/>
      <c r="N23" s="165"/>
      <c r="O23" s="165"/>
      <c r="P23" s="165"/>
    </row>
    <row r="24" spans="2:16" ht="13.5" customHeight="1" x14ac:dyDescent="0.25">
      <c r="B24" s="166"/>
      <c r="C24" s="106">
        <v>0.37847222222222221</v>
      </c>
      <c r="D24" s="106">
        <v>0.37916666666666665</v>
      </c>
      <c r="E24" s="113" t="s">
        <v>177</v>
      </c>
      <c r="F24" s="165" t="s">
        <v>188</v>
      </c>
      <c r="G24" s="165"/>
      <c r="H24" s="165"/>
      <c r="I24" s="165"/>
      <c r="J24" s="106">
        <v>0.80277777777777781</v>
      </c>
      <c r="K24" s="106">
        <v>0.80555555555555558</v>
      </c>
      <c r="L24" s="36" t="s">
        <v>175</v>
      </c>
      <c r="M24" s="165" t="s">
        <v>196</v>
      </c>
      <c r="N24" s="165"/>
      <c r="O24" s="165"/>
      <c r="P24" s="165"/>
    </row>
    <row r="25" spans="2:16" ht="13.5" customHeight="1" x14ac:dyDescent="0.25">
      <c r="B25" s="166"/>
      <c r="C25" s="116"/>
      <c r="D25" s="116"/>
      <c r="E25" s="113" t="s">
        <v>170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25">
      <c r="B26" s="166"/>
      <c r="C26" s="106">
        <v>0.38263888888888886</v>
      </c>
      <c r="D26" s="106">
        <v>0.38263888888888886</v>
      </c>
      <c r="E26" s="113" t="s">
        <v>164</v>
      </c>
      <c r="F26" s="165" t="s">
        <v>189</v>
      </c>
      <c r="G26" s="165"/>
      <c r="H26" s="165"/>
      <c r="I26" s="165"/>
      <c r="J26" s="106">
        <v>0.80625000000000002</v>
      </c>
      <c r="K26" s="106">
        <v>0.80833333333333335</v>
      </c>
      <c r="L26" s="36" t="s">
        <v>176</v>
      </c>
      <c r="M26" s="165" t="s">
        <v>195</v>
      </c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8.8888888888888892E-2</v>
      </c>
      <c r="D30" s="43">
        <v>0.20069444444444445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0.35208333333333336</v>
      </c>
    </row>
    <row r="31" spans="2:16" ht="14.1" customHeight="1" x14ac:dyDescent="0.25">
      <c r="B31" s="37" t="s">
        <v>169</v>
      </c>
      <c r="C31" s="47">
        <v>0.1076388888888889</v>
      </c>
      <c r="D31" s="7">
        <v>0.20208333333333334</v>
      </c>
      <c r="E31" s="7">
        <v>6.6666666666666666E-2</v>
      </c>
      <c r="F31" s="7"/>
      <c r="G31" s="7"/>
      <c r="H31" s="7"/>
      <c r="I31" s="7"/>
      <c r="J31" s="7"/>
      <c r="K31" s="7">
        <v>1.8055555555555557E-2</v>
      </c>
      <c r="L31" s="7"/>
      <c r="M31" s="7"/>
      <c r="N31" s="7"/>
      <c r="O31" s="48"/>
      <c r="P31" s="46">
        <f>SUM(C31:N31)</f>
        <v>0.39444444444444443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0.1076388888888889</v>
      </c>
      <c r="D34" s="110">
        <f t="shared" ref="D34:P34" si="1">D31-D32-D33</f>
        <v>0.20208333333333334</v>
      </c>
      <c r="E34" s="110">
        <f t="shared" si="1"/>
        <v>6.6666666666666666E-2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1.8055555555555557E-2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0.39444444444444443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2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2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2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2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2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25">
      <c r="B44" s="126" t="s">
        <v>193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47" t="s">
        <v>194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26" t="s">
        <v>190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71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8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3">
      <c r="B54" s="127" t="s">
        <v>186</v>
      </c>
      <c r="C54" s="128"/>
      <c r="D54" s="128"/>
      <c r="E54" s="128"/>
      <c r="F54" s="112">
        <v>262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25"/>
    <row r="56" spans="2:16" ht="17.25" customHeight="1" x14ac:dyDescent="0.2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2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2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2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2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2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2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2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-156.80000000000001</v>
      </c>
      <c r="D72" s="60">
        <v>-157.80000000000001</v>
      </c>
      <c r="E72" s="100" t="s">
        <v>118</v>
      </c>
      <c r="F72" s="60">
        <v>28.7</v>
      </c>
      <c r="G72" s="60">
        <v>26.7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-151.9</v>
      </c>
      <c r="D73" s="60">
        <v>-152.9</v>
      </c>
      <c r="E73" s="102" t="s">
        <v>122</v>
      </c>
      <c r="F73" s="61">
        <v>28.8</v>
      </c>
      <c r="G73" s="61">
        <v>33.200000000000003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-203.5</v>
      </c>
      <c r="D74" s="60">
        <v>-203.6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-117.5</v>
      </c>
      <c r="D75" s="60">
        <v>-120.1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38.6</v>
      </c>
      <c r="D76" s="60">
        <v>36.799999999999997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36.4</v>
      </c>
      <c r="D77" s="60">
        <v>34.5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32</v>
      </c>
      <c r="D78" s="60">
        <v>30.1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30.6</v>
      </c>
      <c r="D79" s="60">
        <v>28.6</v>
      </c>
      <c r="E79" s="100" t="s">
        <v>152</v>
      </c>
      <c r="F79" s="60">
        <v>20.2</v>
      </c>
      <c r="G79" s="60">
        <v>19.899999999999999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3.1200000000000002E-6</v>
      </c>
      <c r="D80" s="64">
        <v>3.1599999999999998E-6</v>
      </c>
      <c r="E80" s="102" t="s">
        <v>157</v>
      </c>
      <c r="F80" s="61">
        <v>43</v>
      </c>
      <c r="G80" s="61">
        <v>63.3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1" t="s">
        <v>161</v>
      </c>
      <c r="C84" s="161"/>
    </row>
    <row r="85" spans="2:16" ht="15" customHeight="1" x14ac:dyDescent="0.2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2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2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2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2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2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2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2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2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2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2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2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2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2025-03-04T04:24:08Z</dcterms:modified>
</cp:coreProperties>
</file>