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A4CB93F1-E264-4077-BC38-19D896C7CE0E}" xr6:coauthVersionLast="47" xr6:coauthVersionMax="47" xr10:uidLastSave="{00000000-0000-0000-0000-000000000000}"/>
  <bookViews>
    <workbookView xWindow="25728" yWindow="12672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<sst xmlns="http://schemas.openxmlformats.org/spreadsheetml/2006/main" count="210" uniqueCount="197">
  <si>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</si>
  <si>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</si>
  <si>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</si>
  <si>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</si>
  <si>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</si>
  <si>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</si>
  <si>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</si>
  <si>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</si>
  <si>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</si>
  <si>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</si>
  <si>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</si>
  <si>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</si>
  <si>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</si>
  <si>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</si>
  <si>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</si>
  <si>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</si>
  <si>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</si>
  <si>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</si>
  <si>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</si>
  <si>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</si>
  <si>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</si>
  <si>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</si>
  <si>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</si>
  <si>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</si>
  <si>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</si>
  <si>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</si>
  <si>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</si>
  <si>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</si>
  <si>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</si>
  <si>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</si>
  <si>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</si>
  <si>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</si>
  <si>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</si>
  <si>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</si>
  <si>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</si>
  <si>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</si>
  <si>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</si>
  <si>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</si>
  <si>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</si>
  <si>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</si>
  <si>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</si>
  <si>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</si>
  <si>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</si>
  <si>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</si>
  <si>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</si>
  <si>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</si>
  <si>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</si>
  <si>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</si>
  <si>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</si>
  <si>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</si>
  <si>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</si>
  <si>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</si>
  <si>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</si>
  <si>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</si>
  <si>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</si>
  <si>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</si>
  <si>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</si>
  <si>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</si>
  <si>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</si>
  <si>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</si>
  <si>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</si>
  <si>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</si>
  <si>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</si>
  <si>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</si>
  <si>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</si>
  <si>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</si>
  <si>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</si>
  <si>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</si>
  <si>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</si>
  <si>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</si>
  <si>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</si>
  <si>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</si>
  <si>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</si>
  <si>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</si>
  <si>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</si>
  <si>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</si>
  <si>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</si>
  <si>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</si>
  <si>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</si>
  <si>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</si>
  <si>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</si>
  <si>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</si>
  <si>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</si>
  <si>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</si>
  <si>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</si>
  <si>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</si>
  <si>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</si>
  <si>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</si>
  <si>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</si>
  <si>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</si>
  <si>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</si>
  <si>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</si>
  <si>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</si>
  <si>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</si>
  <si>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</si>
  <si>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</si>
  <si>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</si>
  <si>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</si>
  <si>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</si>
  <si>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</si>
  <si>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</si>
  <si>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</si>
  <si>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</si>
  <si>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</si>
  <si>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</si>
  <si>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</si>
  <si>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</si>
  <si>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</si>
  <si>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</si>
  <si>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</si>
  <si>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</si>
  <si>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</si>
  <si>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</si>
  <si>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</si>
  <si>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</si>
  <si>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</si>
  <si>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</si>
  <si>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</si>
  <si>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</si>
  <si>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</si>
  <si>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</si>
  <si>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</si>
  <si>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</si>
  <si>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</si>
  <si>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</si>
  <si>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</si>
  <si>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</si>
  <si>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</si>
  <si>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</si>
  <si>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</si>
  <si>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</si>
  <si>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</si>
  <si>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</si>
  <si>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</si>
  <si>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</si>
  <si>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</si>
  <si>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</si>
  <si>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</si>
  <si>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</si>
  <si>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</si>
  <si>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</si>
  <si>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</si>
  <si>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</si>
  <si>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</si>
  <si>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</si>
  <si>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</si>
  <si>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</si>
  <si>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</si>
  <si>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</si>
  <si>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</si>
  <si>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</si>
  <si>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</si>
  <si>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</si>
  <si>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</si>
  <si>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</si>
  <si>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</si>
  <si>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</si>
  <si>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</si>
  <si>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</si>
  <si>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</si>
  <si>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</si>
  <si>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</si>
  <si>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</si>
  <si>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</si>
  <si>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</si>
  <si>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</si>
  <si>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</si>
  <si>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</si>
  <si>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</si>
  <si>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</si>
  <si>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</si>
  <si>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</si>
  <si>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</si>
  <si>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</si>
  <si>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</si>
  <si>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</si>
  <si>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</si>
  <si>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</si>
  <si>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</si>
  <si>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</si>
  <si>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</si>
  <si>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</si>
  <si>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</si>
  <si>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</si>
  <si>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</si>
  <si>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</si>
  <si>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>ENG-KSP</t>
    <phoneticPr fontId="3" type="noConversion"/>
  </si>
  <si>
    <t xml:space="preserve">BLG K2 mode(mkk2list.f) LAST No. </t>
    <phoneticPr fontId="3" type="noConversion"/>
  </si>
  <si>
    <t>8s/23k 11s/23k 15s/23k</t>
    <phoneticPr fontId="3" type="noConversion"/>
  </si>
  <si>
    <t>8s/28k 11s/27k 14s/23k</t>
    <phoneticPr fontId="3" type="noConversion"/>
  </si>
  <si>
    <t>[17:45] DS9(영상확인) 연속 2회 자동 종료됨</t>
    <phoneticPr fontId="3" type="noConversion"/>
  </si>
  <si>
    <t xml:space="preserve">[17:50] IC S/K/Gui가 disconnect 되어 자동 종료 됨/ 관측은 계속 진행되고 있으나 연결이 안돼다가 3분 후 연결 가능해져서 정상화 됨 </t>
    <phoneticPr fontId="3" type="noConversion"/>
  </si>
  <si>
    <t>WSW</t>
    <phoneticPr fontId="3" type="noConversion"/>
  </si>
  <si>
    <t>SE</t>
    <phoneticPr fontId="3" type="noConversion"/>
  </si>
  <si>
    <t>NNE</t>
    <phoneticPr fontId="3" type="noConversion"/>
  </si>
  <si>
    <t>23s/24k 15s/23k 10s/21k</t>
    <phoneticPr fontId="3" type="noConversion"/>
  </si>
  <si>
    <t>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</si>
</sst>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G74" sqref="G7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45712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0.42222222222222222</v>
      </c>
      <c r="D9" s="8">
        <v>2.9</v>
      </c>
      <c r="E9" s="8">
        <v>25</v>
      </c>
      <c r="F9" s="8">
        <v>36.700000000000003</v>
      </c>
      <c r="G9" s="36" t="s">
        <v>192</v>
      </c>
      <c r="H9" s="8">
        <v>0.8</v>
      </c>
      <c r="I9" s="36">
        <v>11.1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</v>
      </c>
      <c r="E10" s="8">
        <v>23.9</v>
      </c>
      <c r="F10" s="8">
        <v>41.7</v>
      </c>
      <c r="G10" s="36" t="s">
        <v>193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0.77013888888888893</v>
      </c>
      <c r="D11" s="15">
        <v>1.4</v>
      </c>
      <c r="E11" s="15">
        <v>20.6</v>
      </c>
      <c r="F11" s="15">
        <v>50.7</v>
      </c>
      <c r="G11" s="36" t="s">
        <v>194</v>
      </c>
      <c r="H11" s="15">
        <v>2.5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24.34791666666667</v>
      </c>
      <c r="D12" s="19">
        <f>AVERAGE(D9:D11)</f>
        <v>1.7666666666666666</v>
      </c>
      <c r="E12" s="19">
        <f>AVERAGE(E9:E11)</f>
        <v>23.166666666666668</v>
      </c>
      <c r="F12" s="20">
        <f>AVERAGE(F9:F11)</f>
        <v>43.033333333333339</v>
      </c>
      <c r="G12" s="21"/>
      <c r="H12" s="22">
        <f>AVERAGE(H9:H11)</f>
        <v>1.7333333333333334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186</v>
      </c>
      <c r="G16" s="117" t="s">
        <v>181</v>
      </c>
      <c r="H16" s="117" t="s">
        <v>182</v>
      </c>
      <c r="I16" s="27" t="s">
        <v>180</v>
      </c>
      <c r="J16" s="27" t="s">
        <v>183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0.37361111111111112</v>
      </c>
      <c r="D17" s="28">
        <v>0.37430555555555556</v>
      </c>
      <c r="E17" s="28">
        <v>0.40416666666666667</v>
      </c>
      <c r="F17" s="28">
        <v>0.42291666666666666</v>
      </c>
      <c r="G17" s="28">
        <v>0.63055555555555554</v>
      </c>
      <c r="H17" s="28">
        <v>0.69513888888888886</v>
      </c>
      <c r="I17" s="28">
        <v>0.77500000000000002</v>
      </c>
      <c r="J17" s="28">
        <v>0.80138888888888893</v>
      </c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2510</v>
      </c>
      <c r="D18" s="27">
        <v>2511</v>
      </c>
      <c r="E18" s="27">
        <v>2534</v>
      </c>
      <c r="F18" s="27">
        <v>2546</v>
      </c>
      <c r="G18" s="27">
        <v>2679</v>
      </c>
      <c r="H18" s="27">
        <v>2720</v>
      </c>
      <c r="I18" s="27">
        <v>2773</v>
      </c>
      <c r="J18" s="27">
        <v>2785</v>
      </c>
      <c r="K18" s="27"/>
      <c r="L18" s="27"/>
      <c r="M18" s="27"/>
      <c r="N18" s="27"/>
      <c r="O18" s="27"/>
      <c r="P18" s="118">
        <v>2797</v>
      </c>
    </row>
    <row r="19" spans="2:16" ht="14.1" customHeight="1" thickBot="1" x14ac:dyDescent="0.4">
      <c r="B19" s="13" t="s">
        <v>43</v>
      </c>
      <c r="C19" s="29"/>
      <c r="D19" s="27">
        <v>2522</v>
      </c>
      <c r="E19" s="30">
        <v>2545</v>
      </c>
      <c r="F19" s="30">
        <v>2678</v>
      </c>
      <c r="G19" s="30">
        <v>2719</v>
      </c>
      <c r="H19" s="30">
        <v>2772</v>
      </c>
      <c r="I19" s="30">
        <v>2784</v>
      </c>
      <c r="J19" s="30">
        <v>2796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133</v>
      </c>
      <c r="G20" s="33">
        <f>IF(ISNUMBER(G18),G19-G18+1,"")</f>
        <v>41</v>
      </c>
      <c r="H20" s="33">
        <f>IF(ISNUMBER(H18),H19-H18+1,"")</f>
        <v>53</v>
      </c>
      <c r="I20" s="33">
        <f t="shared" ref="I20:O20" si="0">IF(ISNUMBER(I18),I19-I18+1,"")</f>
        <v>12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0.38055555555555554</v>
      </c>
      <c r="D23" s="116">
        <v>0.38263888888888886</v>
      </c>
      <c r="E23" s="36" t="s">
        <v>48</v>
      </c>
      <c r="F23" s="155" t="s">
        <v>189</v>
      </c>
      <c r="G23" s="155"/>
      <c r="H23" s="155"/>
      <c r="I23" s="155"/>
      <c r="J23" s="106">
        <v>0.80486111111111114</v>
      </c>
      <c r="K23" s="106">
        <v>0.80486111111111114</v>
      </c>
      <c r="L23" s="116" t="s">
        <v>164</v>
      </c>
      <c r="M23" s="155" t="s">
        <v>196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35">
      <c r="B25" s="156"/>
      <c r="C25" s="116">
        <v>0.38333333333333336</v>
      </c>
      <c r="D25" s="116">
        <v>0.38541666666666669</v>
      </c>
      <c r="E25" s="113" t="s">
        <v>170</v>
      </c>
      <c r="F25" s="155" t="s">
        <v>188</v>
      </c>
      <c r="G25" s="155"/>
      <c r="H25" s="155"/>
      <c r="I25" s="155"/>
      <c r="J25" s="106">
        <v>0.80555555555555558</v>
      </c>
      <c r="K25" s="106">
        <v>0.80763888888888891</v>
      </c>
      <c r="L25" s="36" t="s">
        <v>49</v>
      </c>
      <c r="M25" s="155" t="s">
        <v>195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7.8472222222222221E-2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0.20694444444444443</v>
      </c>
      <c r="P30" s="46">
        <f>SUM(C30:J30,L30:N30)</f>
        <v>0.14097222222222222</v>
      </c>
    </row>
    <row r="31" spans="2:16" ht="14.1" customHeight="1" x14ac:dyDescent="0.35">
      <c r="B31" s="37" t="s">
        <v>169</v>
      </c>
      <c r="C31" s="47">
        <v>7.9861111111111105E-2</v>
      </c>
      <c r="D31" s="7">
        <v>0.2076388888888889</v>
      </c>
      <c r="E31" s="7">
        <v>6.458333333333334E-2</v>
      </c>
      <c r="F31" s="7"/>
      <c r="G31" s="7"/>
      <c r="H31" s="7"/>
      <c r="I31" s="7"/>
      <c r="J31" s="7"/>
      <c r="K31" s="7">
        <v>3.2638888888888891E-2</v>
      </c>
      <c r="L31" s="7"/>
      <c r="M31" s="7"/>
      <c r="N31" s="7"/>
      <c r="O31" s="48"/>
      <c r="P31" s="46">
        <f>SUM(C31:N31)</f>
        <v>0.38472222222222219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7.9861111111111105E-2</v>
      </c>
      <c r="D34" s="110">
        <f t="shared" ref="D34:P34" si="1">D31-D32-D33</f>
        <v>0.2076388888888889</v>
      </c>
      <c r="E34" s="110">
        <f t="shared" si="1"/>
        <v>6.458333333333334E-2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3.2638888888888891E-2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0.38472222222222219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3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3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3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3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3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67" t="s">
        <v>191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68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67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187</v>
      </c>
      <c r="C54" s="183"/>
      <c r="D54" s="183"/>
      <c r="E54" s="183"/>
      <c r="F54" s="112">
        <v>133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-157.4</v>
      </c>
      <c r="D72" s="60">
        <v>-157.1</v>
      </c>
      <c r="E72" s="100" t="s">
        <v>118</v>
      </c>
      <c r="F72" s="60">
        <v>28</v>
      </c>
      <c r="G72" s="60">
        <v>26.9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-152.80000000000001</v>
      </c>
      <c r="D73" s="60">
        <v>-152.1</v>
      </c>
      <c r="E73" s="102" t="s">
        <v>122</v>
      </c>
      <c r="F73" s="61">
        <v>30.9</v>
      </c>
      <c r="G73" s="61">
        <v>31.5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-205.1</v>
      </c>
      <c r="D74" s="60">
        <v>-203.6</v>
      </c>
      <c r="E74" s="102" t="s">
        <v>127</v>
      </c>
      <c r="F74" s="62">
        <v>15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</v>
      </c>
      <c r="D75" s="60">
        <v>-119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37.700000000000003</v>
      </c>
      <c r="D76" s="60">
        <v>37.700000000000003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35.5</v>
      </c>
      <c r="D77" s="60">
        <v>35.200000000000003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31.2</v>
      </c>
      <c r="D78" s="60">
        <v>30.8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29.8</v>
      </c>
      <c r="D79" s="60">
        <v>29.3</v>
      </c>
      <c r="E79" s="100" t="s">
        <v>152</v>
      </c>
      <c r="F79" s="60">
        <v>18.8</v>
      </c>
      <c r="G79" s="60">
        <v>21.6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2.0499999999999999E-6</v>
      </c>
      <c r="D80" s="64">
        <v>2.48E-6</v>
      </c>
      <c r="E80" s="102" t="s">
        <v>157</v>
      </c>
      <c r="F80" s="61">
        <v>47.1</v>
      </c>
      <c r="G80" s="61">
        <v>53.1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20" t="s">
        <v>190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3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3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3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3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3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3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3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3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3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3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3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2025-02-24T19:41:50Z</dcterms:modified>
</cp:coreProperties>
</file>