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<sst xmlns="http://schemas.openxmlformats.org/spreadsheetml/2006/main" count="203" uniqueCount="187">
  <si>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</si>
  <si>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</si>
  <si>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</si>
  <si>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</si>
  <si>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</si>
  <si>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</si>
  <si>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</si>
  <si>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</si>
  <si>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</si>
  <si>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</si>
  <si>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</si>
  <si>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</si>
  <si>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</si>
  <si>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</si>
  <si>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</si>
  <si>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</si>
  <si>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</si>
  <si>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</si>
  <si>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</si>
  <si>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</si>
  <si>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</si>
  <si>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</si>
  <si>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</si>
  <si>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</si>
  <si>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</si>
  <si>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</si>
  <si>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</si>
  <si>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</si>
  <si>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</si>
  <si>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</si>
  <si>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</si>
  <si>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</si>
  <si>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</si>
  <si>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</si>
  <si>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</si>
  <si>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</si>
  <si>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</si>
  <si>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</si>
  <si>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</si>
  <si>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</si>
  <si>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</si>
  <si>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</si>
  <si>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</si>
  <si>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</si>
  <si>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</si>
  <si>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</si>
  <si>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</si>
  <si>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</si>
  <si>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</si>
  <si>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</si>
  <si>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</si>
  <si>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</si>
  <si>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</si>
  <si>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</si>
  <si>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</si>
  <si>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</si>
  <si>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</si>
  <si>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</si>
  <si>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</si>
  <si>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</si>
  <si>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</si>
  <si>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</si>
  <si>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</si>
  <si>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</si>
  <si>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</si>
  <si>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</si>
  <si>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</si>
  <si>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</si>
  <si>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</si>
  <si>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</si>
  <si>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</si>
  <si>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</si>
  <si>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</si>
  <si>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</si>
  <si>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</si>
  <si>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</si>
  <si>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</si>
  <si>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</si>
  <si>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</si>
  <si>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</si>
  <si>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</si>
  <si>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</si>
  <si>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</si>
  <si>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</si>
  <si>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</si>
  <si>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</si>
  <si>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</si>
  <si>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</si>
  <si>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</si>
  <si>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</si>
  <si>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</si>
  <si>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</si>
  <si>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</si>
  <si>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</si>
  <si>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</si>
  <si>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</si>
  <si>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</si>
  <si>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</si>
  <si>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</si>
  <si>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</si>
  <si>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</si>
  <si>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</si>
  <si>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</si>
  <si>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</si>
  <si>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</si>
  <si>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</si>
  <si>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</si>
  <si>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</si>
  <si>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</si>
  <si>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</si>
  <si>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</si>
  <si>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</si>
  <si>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</si>
  <si>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</si>
  <si>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</si>
  <si>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</si>
  <si>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</si>
  <si>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</si>
  <si>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</si>
  <si>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</si>
  <si>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</si>
  <si>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</si>
  <si>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</si>
  <si>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</si>
  <si>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</si>
  <si>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</si>
  <si>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</si>
  <si>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</si>
  <si>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</si>
  <si>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</si>
  <si>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</si>
  <si>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</si>
  <si>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</si>
  <si>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</si>
  <si>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</si>
  <si>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</si>
  <si>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</si>
  <si>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</si>
  <si>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</si>
  <si>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</si>
  <si>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</si>
  <si>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</si>
  <si>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</si>
  <si>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</si>
  <si>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</si>
  <si>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</si>
  <si>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</si>
  <si>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</si>
  <si>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</si>
  <si>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</si>
  <si>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</si>
  <si>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</si>
  <si>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</si>
  <si>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</si>
  <si>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</si>
  <si>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</si>
  <si>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</si>
  <si>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</si>
  <si>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</si>
  <si>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</si>
  <si>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</si>
  <si>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</si>
  <si>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</si>
  <si>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</si>
  <si>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</si>
  <si>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</si>
  <si>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</si>
  <si>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</si>
  <si>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</si>
  <si>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</si>
  <si>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</si>
  <si>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</si>
  <si>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</si>
  <si>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</si>
  <si>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</si>
  <si>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</si>
  <si>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</si>
  <si>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</si>
  <si>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</si>
  <si>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김예은</t>
  </si>
  <si>
    <t>월령 40%이상으로 방풍막 연결</t>
  </si>
  <si>
    <t>OBS</t>
  </si>
  <si>
    <t>ALL</t>
  </si>
  <si>
    <t>-</t>
  </si>
  <si>
    <t>[18:10]짙은 구름 및 번개로 인한 관측 종료</t>
  </si>
  <si>
    <t>NNE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</si>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</sst>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B34" zoomScale="145" zoomScaleNormal="145" workbookViewId="0">
      <selection activeCell="B44" sqref="B44:P44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45697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0.43472222222222223</v>
      </c>
      <c r="D9" s="8" t="s">
        <v>183</v>
      </c>
      <c r="E9" s="8">
        <v>17.399999999999999</v>
      </c>
      <c r="F9" s="8">
        <v>80.400000000000006</v>
      </c>
      <c r="G9" s="36" t="s">
        <v>185</v>
      </c>
      <c r="H9" s="8">
        <v>3.3</v>
      </c>
      <c r="I9" s="36">
        <v>87.4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>
      <c r="B10" s="35" t="s">
        <v>22</v>
      </c>
      <c r="C10" s="7">
        <v>0.58333333333333337</v>
      </c>
      <c r="D10" s="8" t="s">
        <v>183</v>
      </c>
      <c r="E10" s="8">
        <v>16.3</v>
      </c>
      <c r="F10" s="8">
        <v>89.6</v>
      </c>
      <c r="G10" s="36" t="s">
        <v>186</v>
      </c>
      <c r="H10" s="8">
        <v>6.1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>
      <c r="B11" s="13" t="s">
        <v>23</v>
      </c>
      <c r="C11" s="14">
        <v>0.75902777777777775</v>
      </c>
      <c r="D11" s="15" t="s">
        <v>183</v>
      </c>
      <c r="E11" s="15">
        <v>16.3</v>
      </c>
      <c r="F11" s="15">
        <v>78.2</v>
      </c>
      <c r="G11" s="36" t="s">
        <v>185</v>
      </c>
      <c r="H11" s="15">
        <v>2.6</v>
      </c>
      <c r="I11" s="16"/>
      <c r="J11" s="9">
        <f>IF(L11, 1, 0) + IF(M11, 2, 0) + IF(N11, 4, 0) + IF(O11, 8, 0) + IF(P11, 16, 0)</f>
        <v>8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24.324305555555554</v>
      </c>
      <c r="D12" s="19" t="e">
        <f>AVERAGE(D9:D11)</f>
        <v>#DIV/0!</v>
      </c>
      <c r="E12" s="19">
        <f>AVERAGE(E9:E11)</f>
        <v>16.666666666666668</v>
      </c>
      <c r="F12" s="20">
        <f>AVERAGE(F9:F11)</f>
        <v>82.733333333333334</v>
      </c>
      <c r="G12" s="21"/>
      <c r="H12" s="22">
        <f>AVERAGE(H9:H11)</f>
        <v>3.9999999999999996</v>
      </c>
      <c r="I12" s="23"/>
      <c r="J12" s="24">
        <f>AVERAGE(J9:J11)</f>
        <v>18.666666666666668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181</v>
      </c>
      <c r="D16" s="27" t="s">
        <v>182</v>
      </c>
      <c r="E16" s="27" t="s">
        <v>182</v>
      </c>
      <c r="F16" s="27"/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181</v>
      </c>
    </row>
    <row r="17" spans="2:16" ht="14.15" customHeight="1">
      <c r="B17" s="35" t="s">
        <v>41</v>
      </c>
      <c r="C17" s="28">
        <v>0.41111111111111115</v>
      </c>
      <c r="D17" s="28">
        <v>0.41180555555555554</v>
      </c>
      <c r="E17" s="28">
        <v>0.75694444444444453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0.76111111111111107</v>
      </c>
    </row>
    <row r="18" spans="2:16" ht="14.15" customHeight="1">
      <c r="B18" s="35" t="s">
        <v>42</v>
      </c>
      <c r="C18" s="27">
        <v>65017</v>
      </c>
      <c r="D18" s="27">
        <v>65018</v>
      </c>
      <c r="E18" s="27">
        <v>65023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65028</v>
      </c>
    </row>
    <row r="19" spans="2:16" ht="14.15" customHeight="1" thickBot="1">
      <c r="B19" s="13" t="s">
        <v>43</v>
      </c>
      <c r="C19" s="29"/>
      <c r="D19" s="27">
        <v>65022</v>
      </c>
      <c r="E19" s="30">
        <v>65027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164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178</v>
      </c>
      <c r="F24" s="154"/>
      <c r="G24" s="154"/>
      <c r="H24" s="154"/>
      <c r="I24" s="154"/>
      <c r="J24" s="106"/>
      <c r="K24" s="106"/>
      <c r="L24" s="36" t="s">
        <v>176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170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164</v>
      </c>
      <c r="F26" s="154"/>
      <c r="G26" s="154"/>
      <c r="H26" s="154"/>
      <c r="I26" s="154"/>
      <c r="J26" s="106"/>
      <c r="K26" s="106"/>
      <c r="L26" s="36" t="s">
        <v>177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168</v>
      </c>
      <c r="C30" s="42"/>
      <c r="D30" s="43"/>
      <c r="E30" s="43"/>
      <c r="F30" s="43"/>
      <c r="G30" s="43"/>
      <c r="H30" s="43">
        <v>0.32430555555555557</v>
      </c>
      <c r="I30" s="43"/>
      <c r="J30" s="43"/>
      <c r="K30" s="44"/>
      <c r="L30" s="43"/>
      <c r="M30" s="43"/>
      <c r="N30" s="43"/>
      <c r="O30" s="45"/>
      <c r="P30" s="46">
        <f>SUM(C30:J30,L30:N30)</f>
        <v>0.32430555555555557</v>
      </c>
    </row>
    <row r="31" spans="2:16" ht="14.15" customHeight="1">
      <c r="B31" s="37" t="s">
        <v>169</v>
      </c>
      <c r="C31" s="47"/>
      <c r="D31" s="7"/>
      <c r="E31" s="7"/>
      <c r="F31" s="7"/>
      <c r="G31" s="7"/>
      <c r="H31" s="7">
        <v>0.32430555555555557</v>
      </c>
      <c r="I31" s="7"/>
      <c r="J31" s="7"/>
      <c r="K31" s="7"/>
      <c r="L31" s="7"/>
      <c r="M31" s="7"/>
      <c r="N31" s="7"/>
      <c r="O31" s="48"/>
      <c r="P31" s="46">
        <f>SUM(C31:N31)</f>
        <v>0.32430555555555557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>
        <v>0.32430555555555557</v>
      </c>
      <c r="I32" s="50"/>
      <c r="J32" s="50"/>
      <c r="K32" s="50"/>
      <c r="L32" s="50"/>
      <c r="M32" s="50"/>
      <c r="N32" s="50"/>
      <c r="O32" s="51"/>
      <c r="P32" s="46">
        <f>SUM(C32:N32)</f>
        <v>0.32430555555555557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66" t="s">
        <v>184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67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66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5" customHeight="1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80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66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66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6" t="s">
        <v>167</v>
      </c>
      <c r="C53" s="187"/>
      <c r="D53" s="115"/>
      <c r="E53" s="115"/>
      <c r="F53" s="115"/>
      <c r="G53" s="188"/>
      <c r="H53" s="187"/>
      <c r="I53" s="187"/>
      <c r="J53" s="187"/>
      <c r="K53" s="187"/>
      <c r="L53" s="187"/>
      <c r="M53" s="187"/>
      <c r="N53" s="187"/>
      <c r="O53" s="187"/>
      <c r="P53" s="189"/>
    </row>
    <row r="54" spans="2:16" ht="14.15" customHeight="1" thickTop="1" thickBot="1">
      <c r="B54" s="181" t="s">
        <v>171</v>
      </c>
      <c r="C54" s="182"/>
      <c r="D54" s="182"/>
      <c r="E54" s="182"/>
      <c r="F54" s="112"/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71" t="s">
        <v>76</v>
      </c>
      <c r="C59" s="161"/>
      <c r="D59" s="58">
        <v>7</v>
      </c>
      <c r="E59" s="171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71" t="s">
        <v>81</v>
      </c>
      <c r="C60" s="161"/>
      <c r="D60" s="58" t="b">
        <v>1</v>
      </c>
      <c r="E60" s="171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71" t="s">
        <v>86</v>
      </c>
      <c r="C61" s="161"/>
      <c r="D61" s="58" t="b">
        <v>1</v>
      </c>
      <c r="E61" s="171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71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71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71" t="s">
        <v>98</v>
      </c>
      <c r="F64" s="161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71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-107.4</v>
      </c>
      <c r="D72" s="60">
        <v>-156.69999999999999</v>
      </c>
      <c r="E72" s="100" t="s">
        <v>118</v>
      </c>
      <c r="F72" s="60">
        <v>27.5</v>
      </c>
      <c r="G72" s="60">
        <v>26.3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49999999999999" customHeight="1">
      <c r="B73" s="100" t="s">
        <v>121</v>
      </c>
      <c r="C73" s="60">
        <v>-103.6</v>
      </c>
      <c r="D73" s="60">
        <v>-151.80000000000001</v>
      </c>
      <c r="E73" s="102" t="s">
        <v>122</v>
      </c>
      <c r="F73" s="61">
        <v>27.3</v>
      </c>
      <c r="G73" s="61">
        <v>25.4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49999999999999" customHeight="1">
      <c r="B74" s="100" t="s">
        <v>126</v>
      </c>
      <c r="C74" s="60">
        <v>-211.8</v>
      </c>
      <c r="D74" s="60">
        <v>-212</v>
      </c>
      <c r="E74" s="102" t="s">
        <v>127</v>
      </c>
      <c r="F74" s="62">
        <v>20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-47.7</v>
      </c>
      <c r="D75" s="60">
        <v>-117.9</v>
      </c>
      <c r="E75" s="102" t="s">
        <v>132</v>
      </c>
      <c r="F75" s="62">
        <v>20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36.799999999999997</v>
      </c>
      <c r="D76" s="60">
        <v>36.799999999999997</v>
      </c>
      <c r="E76" s="102" t="s">
        <v>137</v>
      </c>
      <c r="F76" s="62">
        <v>20</v>
      </c>
      <c r="G76" s="62">
        <v>55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34.299999999999997</v>
      </c>
      <c r="D77" s="60">
        <v>34.1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</v>
      </c>
      <c r="D78" s="60">
        <v>29.7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28.7</v>
      </c>
      <c r="D79" s="60">
        <v>28.2</v>
      </c>
      <c r="E79" s="100" t="s">
        <v>152</v>
      </c>
      <c r="F79" s="60">
        <v>18</v>
      </c>
      <c r="G79" s="60">
        <v>20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9.9400000000000003E-8</v>
      </c>
      <c r="D80" s="64">
        <v>1.8099999999999999E-7</v>
      </c>
      <c r="E80" s="102" t="s">
        <v>157</v>
      </c>
      <c r="F80" s="61">
        <v>58.4</v>
      </c>
      <c r="G80" s="61">
        <v>53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2025-02-09T18:25:41Z</dcterms:modified>
</cp:coreProperties>
</file>