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<sst xmlns="http://schemas.openxmlformats.org/spreadsheetml/2006/main" count="227" uniqueCount="187">
  <si>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</si>
  <si>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</si>
  <si>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</si>
  <si>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</si>
  <si>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</si>
  <si>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</si>
  <si>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</si>
  <si>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</si>
  <si>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</si>
  <si>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</si>
  <si>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</si>
  <si>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</si>
  <si>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</si>
  <si>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</si>
  <si>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</si>
  <si>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</si>
  <si>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</si>
  <si>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</si>
  <si>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</si>
  <si>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</si>
  <si>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</si>
  <si>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</si>
  <si>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</si>
  <si>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</si>
  <si>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</si>
  <si>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</si>
  <si>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</si>
  <si>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</si>
  <si>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</si>
  <si>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</si>
  <si>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</si>
  <si>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</si>
  <si>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</si>
  <si>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</si>
  <si>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</si>
  <si>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</si>
  <si>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</si>
  <si>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</si>
  <si>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</si>
  <si>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</si>
  <si>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</si>
  <si>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</si>
  <si>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</si>
  <si>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</si>
  <si>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</si>
  <si>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</si>
  <si>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</si>
  <si>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</si>
  <si>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</si>
  <si>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</si>
  <si>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</si>
  <si>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</si>
  <si>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</si>
  <si>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</si>
  <si>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</si>
  <si>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</si>
  <si>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</si>
  <si>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</si>
  <si>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</si>
  <si>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</si>
  <si>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</si>
  <si>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</si>
  <si>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</si>
  <si>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</si>
  <si>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</si>
  <si>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</si>
  <si>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</si>
  <si>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</si>
  <si>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</si>
  <si>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</si>
  <si>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</si>
  <si>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</si>
  <si>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</si>
  <si>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</si>
  <si>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</si>
  <si>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</si>
  <si>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</si>
  <si>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</si>
  <si>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</si>
  <si>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</si>
  <si>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</si>
  <si>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</si>
  <si>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</si>
  <si>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</si>
  <si>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</si>
  <si>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</si>
  <si>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</si>
  <si>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</si>
  <si>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</si>
  <si>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</si>
  <si>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</si>
  <si>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</si>
  <si>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</si>
  <si>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</si>
  <si>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</si>
  <si>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</si>
  <si>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</si>
  <si>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</si>
  <si>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</si>
  <si>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</si>
  <si>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</si>
  <si>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</si>
  <si>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</si>
  <si>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</si>
  <si>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</si>
  <si>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</si>
  <si>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</si>
  <si>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</si>
  <si>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</si>
  <si>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</si>
  <si>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</si>
  <si>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</si>
  <si>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</si>
  <si>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</si>
  <si>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</si>
  <si>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</si>
  <si>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</si>
  <si>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</si>
  <si>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</si>
  <si>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</si>
  <si>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</si>
  <si>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</si>
  <si>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</si>
  <si>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</si>
  <si>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</si>
  <si>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</si>
  <si>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</si>
  <si>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</si>
  <si>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</si>
  <si>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</si>
  <si>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</si>
  <si>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</si>
  <si>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</si>
  <si>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</si>
  <si>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</si>
  <si>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</si>
  <si>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</si>
  <si>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</si>
  <si>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</si>
  <si>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</si>
  <si>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</si>
  <si>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</si>
  <si>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</si>
  <si>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</si>
  <si>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</si>
  <si>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</si>
  <si>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</si>
  <si>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</si>
  <si>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</si>
  <si>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</si>
  <si>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</si>
  <si>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</si>
  <si>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</si>
  <si>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</si>
  <si>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</si>
  <si>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</si>
  <si>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</si>
  <si>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</si>
  <si>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</si>
  <si>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</si>
  <si>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</si>
  <si>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</si>
  <si>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</si>
  <si>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</si>
  <si>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</si>
  <si>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</si>
  <si>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</si>
  <si>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</si>
  <si>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</si>
  <si>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</si>
  <si>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</si>
  <si>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</si>
  <si>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</si>
  <si>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</si>
  <si>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</si>
  <si>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</si>
  <si>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</si>
  <si>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</si>
  <si>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</si>
  <si>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김예은</t>
  </si>
  <si>
    <t>월령 40%이상으로 방풍막 연결</t>
  </si>
  <si>
    <t>-</t>
  </si>
  <si>
    <t>N</t>
  </si>
  <si>
    <t>NNW</t>
  </si>
  <si>
    <t>NE</t>
  </si>
  <si>
    <t>OBS</t>
  </si>
  <si>
    <t>시스템 엔지니어링 유지보수 작업으로 인해 관측 안함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</si>
</sst>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B85" zoomScale="145" zoomScaleNormal="145" workbookViewId="0">
      <selection activeCell="H31" sqref="H3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7">
        <v>45695</v>
      </c>
      <c r="D3" s="158"/>
      <c r="E3" s="1"/>
      <c r="F3" s="1"/>
      <c r="G3" s="1"/>
      <c r="H3" s="1"/>
      <c r="I3" s="1"/>
      <c r="J3" s="1"/>
      <c r="K3" s="66" t="s">
        <v>2</v>
      </c>
      <c r="L3" s="159" t="e">
        <f>(P31-(P32+P33))/P31*100</f>
        <v>#DIV/0!</v>
      </c>
      <c r="M3" s="159"/>
      <c r="N3" s="66" t="s">
        <v>3</v>
      </c>
      <c r="O3" s="159" t="e">
        <f>(P31-P33)/P31*100</f>
        <v>#DIV/0!</v>
      </c>
      <c r="P3" s="159"/>
    </row>
    <row r="4" spans="2:16" ht="14.25" customHeight="1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0.4368055555555555</v>
      </c>
      <c r="D9" s="8" t="s">
        <v>181</v>
      </c>
      <c r="E9" s="8">
        <v>23.5</v>
      </c>
      <c r="F9" s="8">
        <v>46.6</v>
      </c>
      <c r="G9" s="36" t="s">
        <v>182</v>
      </c>
      <c r="H9" s="8">
        <v>9.6999999999999993</v>
      </c>
      <c r="I9" s="36">
        <v>70.400000000000006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181</v>
      </c>
      <c r="E10" s="8">
        <v>22.5</v>
      </c>
      <c r="F10" s="8">
        <v>47.6</v>
      </c>
      <c r="G10" s="36" t="s">
        <v>183</v>
      </c>
      <c r="H10" s="8">
        <v>6.9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0.75763888888888886</v>
      </c>
      <c r="D11" s="15" t="s">
        <v>181</v>
      </c>
      <c r="E11" s="15">
        <v>17.8</v>
      </c>
      <c r="F11" s="15">
        <v>60.5</v>
      </c>
      <c r="G11" s="36" t="s">
        <v>184</v>
      </c>
      <c r="H11" s="15">
        <v>6.8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24.320833333333333</v>
      </c>
      <c r="D12" s="19" t="e">
        <f>AVERAGE(D9:D11)</f>
        <v>#DIV/0!</v>
      </c>
      <c r="E12" s="19">
        <f>AVERAGE(E9:E11)</f>
        <v>21.266666666666666</v>
      </c>
      <c r="F12" s="20">
        <f>AVERAGE(F9:F11)</f>
        <v>51.566666666666663</v>
      </c>
      <c r="G12" s="21"/>
      <c r="H12" s="22">
        <f>AVERAGE(H9:H11)</f>
        <v>7.8000000000000007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185</v>
      </c>
      <c r="D16" s="27"/>
      <c r="E16" s="27"/>
      <c r="F16" s="27"/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185</v>
      </c>
    </row>
    <row r="17" spans="2:16" ht="14.15" customHeight="1">
      <c r="B17" s="35" t="s">
        <v>41</v>
      </c>
      <c r="C17" s="28">
        <v>0.39583333333333331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5" customHeight="1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5" customHeight="1" thickBot="1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168</v>
      </c>
      <c r="C30" s="42"/>
      <c r="D30" s="43"/>
      <c r="E30" s="43"/>
      <c r="F30" s="43"/>
      <c r="G30" s="43"/>
      <c r="H30" s="43">
        <v>0.32083333333333336</v>
      </c>
      <c r="I30" s="43"/>
      <c r="J30" s="43"/>
      <c r="K30" s="44"/>
      <c r="L30" s="43"/>
      <c r="M30" s="43"/>
      <c r="N30" s="43"/>
      <c r="O30" s="45"/>
      <c r="P30" s="46">
        <f>SUM(C30:J30,L30:N30)</f>
        <v>0.32083333333333336</v>
      </c>
    </row>
    <row r="31" spans="2:16" ht="14.15" customHeight="1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0.32083333333333336</v>
      </c>
      <c r="P31" s="46">
        <f>SUM(C31:N31)</f>
        <v>0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46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70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5" customHeight="1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49999999999999" customHeight="1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 t="s">
        <v>181</v>
      </c>
      <c r="D72" s="60" t="s">
        <v>181</v>
      </c>
      <c r="E72" s="100" t="s">
        <v>118</v>
      </c>
      <c r="F72" s="60">
        <v>22.2</v>
      </c>
      <c r="G72" s="60">
        <v>20.2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49999999999999" customHeight="1">
      <c r="B73" s="100" t="s">
        <v>121</v>
      </c>
      <c r="C73" s="60" t="s">
        <v>181</v>
      </c>
      <c r="D73" s="60" t="s">
        <v>181</v>
      </c>
      <c r="E73" s="102" t="s">
        <v>122</v>
      </c>
      <c r="F73" s="61">
        <v>41</v>
      </c>
      <c r="G73" s="61">
        <v>47.2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49999999999999" customHeight="1">
      <c r="B74" s="100" t="s">
        <v>126</v>
      </c>
      <c r="C74" s="60" t="s">
        <v>181</v>
      </c>
      <c r="D74" s="60" t="s">
        <v>181</v>
      </c>
      <c r="E74" s="102" t="s">
        <v>127</v>
      </c>
      <c r="F74" s="62" t="s">
        <v>181</v>
      </c>
      <c r="G74" s="62" t="s">
        <v>181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 t="s">
        <v>181</v>
      </c>
      <c r="D75" s="60" t="s">
        <v>181</v>
      </c>
      <c r="E75" s="102" t="s">
        <v>132</v>
      </c>
      <c r="F75" s="62" t="s">
        <v>181</v>
      </c>
      <c r="G75" s="62" t="s">
        <v>181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 t="s">
        <v>181</v>
      </c>
      <c r="D76" s="60" t="s">
        <v>181</v>
      </c>
      <c r="E76" s="102" t="s">
        <v>137</v>
      </c>
      <c r="F76" s="62" t="s">
        <v>181</v>
      </c>
      <c r="G76" s="62" t="s">
        <v>181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 t="s">
        <v>181</v>
      </c>
      <c r="D77" s="60" t="s">
        <v>181</v>
      </c>
      <c r="E77" s="102" t="s">
        <v>142</v>
      </c>
      <c r="F77" s="62" t="s">
        <v>181</v>
      </c>
      <c r="G77" s="62" t="s">
        <v>181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 t="s">
        <v>181</v>
      </c>
      <c r="D78" s="60" t="s">
        <v>181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 t="s">
        <v>181</v>
      </c>
      <c r="D79" s="60" t="s">
        <v>181</v>
      </c>
      <c r="E79" s="100" t="s">
        <v>152</v>
      </c>
      <c r="F79" s="60">
        <v>21.9</v>
      </c>
      <c r="G79" s="60">
        <v>20.9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 t="s">
        <v>181</v>
      </c>
      <c r="D80" s="64" t="s">
        <v>181</v>
      </c>
      <c r="E80" s="102" t="s">
        <v>157</v>
      </c>
      <c r="F80" s="61">
        <v>40</v>
      </c>
      <c r="G80" s="61">
        <v>46.3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60" t="s">
        <v>161</v>
      </c>
      <c r="C84" s="160"/>
    </row>
    <row r="85" spans="2:16" ht="15" customHeight="1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2025-02-08T09:18:52Z</dcterms:modified>
</cp:coreProperties>
</file>