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2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<sst xmlns="http://schemas.openxmlformats.org/spreadsheetml/2006/main" count="208" uniqueCount="192">
  <si>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</si>
  <si>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</si>
  <si>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</si>
  <si>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</si>
  <si>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</si>
  <si>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</si>
  <si>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</si>
  <si>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</si>
  <si>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</si>
  <si>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</si>
  <si>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</si>
  <si>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</si>
  <si>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</si>
  <si>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</si>
  <si>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</si>
  <si>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</si>
  <si>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</si>
  <si>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</si>
  <si>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</si>
  <si>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</si>
  <si>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</si>
  <si>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</si>
  <si>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</si>
  <si>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</si>
  <si>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</si>
  <si>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</si>
  <si>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</si>
  <si>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</si>
  <si>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</si>
  <si>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</si>
  <si>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</si>
  <si>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</si>
  <si>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</si>
  <si>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</si>
  <si>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</si>
  <si>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</si>
  <si>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</si>
  <si>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</si>
  <si>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</si>
  <si>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</si>
  <si>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</si>
  <si>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</si>
  <si>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</si>
  <si>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</si>
  <si>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</si>
  <si>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</si>
  <si>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</si>
  <si>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</si>
  <si>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</si>
  <si>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</si>
  <si>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</si>
  <si>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</si>
  <si>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</si>
  <si>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</si>
  <si>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</si>
  <si>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</si>
  <si>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</si>
  <si>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</si>
  <si>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</si>
  <si>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</si>
  <si>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</si>
  <si>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</si>
  <si>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</si>
  <si>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</si>
  <si>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</si>
  <si>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</si>
  <si>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</si>
  <si>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</si>
  <si>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</si>
  <si>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</si>
  <si>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</si>
  <si>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</si>
  <si>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</si>
  <si>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</si>
  <si>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</si>
  <si>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</si>
  <si>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</si>
  <si>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</si>
  <si>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</si>
  <si>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</si>
  <si>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</si>
  <si>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</si>
  <si>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</si>
  <si>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</si>
  <si>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</si>
  <si>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</si>
  <si>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</si>
  <si>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</si>
  <si>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</si>
  <si>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</si>
  <si>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</si>
  <si>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</si>
  <si>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</si>
  <si>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</si>
  <si>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</si>
  <si>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</si>
  <si>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</si>
  <si>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</si>
  <si>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</si>
  <si>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</si>
  <si>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</si>
  <si>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</si>
  <si>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</si>
  <si>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</si>
  <si>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</si>
  <si>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</si>
  <si>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</si>
  <si>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</si>
  <si>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</si>
  <si>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</si>
  <si>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</si>
  <si>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</si>
  <si>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</si>
  <si>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</si>
  <si>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</si>
  <si>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</si>
  <si>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</si>
  <si>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</si>
  <si>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</si>
  <si>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</si>
  <si>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</si>
  <si>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</si>
  <si>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</si>
  <si>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</si>
  <si>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</si>
  <si>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</si>
  <si>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</si>
  <si>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</si>
  <si>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</si>
  <si>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</si>
  <si>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</si>
  <si>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</si>
  <si>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</si>
  <si>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</si>
  <si>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</si>
  <si>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</si>
  <si>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</si>
  <si>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</si>
  <si>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</si>
  <si>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</si>
  <si>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</si>
  <si>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</si>
  <si>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</si>
  <si>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</si>
  <si>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</si>
  <si>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</si>
  <si>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</si>
  <si>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</si>
  <si>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</si>
  <si>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</si>
  <si>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</si>
  <si>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</si>
  <si>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</si>
  <si>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</si>
  <si>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</si>
  <si>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</si>
  <si>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</si>
  <si>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</si>
  <si>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</si>
  <si>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</si>
  <si>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</si>
  <si>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</si>
  <si>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</si>
  <si>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</si>
  <si>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</si>
  <si>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</si>
  <si>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</si>
  <si>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</si>
  <si>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</si>
  <si>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</si>
  <si>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</si>
  <si>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</si>
  <si>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</si>
  <si>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</si>
  <si>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</si>
  <si>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</si>
  <si>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</si>
  <si>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</si>
  <si>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</si>
  <si>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</si>
  <si>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</si>
  <si>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김예은</t>
  </si>
  <si>
    <t>-</t>
  </si>
  <si>
    <t>SE</t>
  </si>
  <si>
    <t>ASPEC</t>
  </si>
  <si>
    <t>월령 40%이상으로 방풍막 연결 (방풍막 수리 완료 함)</t>
  </si>
  <si>
    <t>[10:58] 짙은 구름으로 인한 관측 대기/ [12:00] 관측 재개</t>
  </si>
  <si>
    <t>[12:15] 짙은 구름으로 인한 관측 대기/ [14:00] 관측 재개</t>
  </si>
  <si>
    <t>[14:50] 짙은 구름으로 인한 관측 대기 / [15:53] 관측 재개</t>
  </si>
  <si>
    <t>E_064718</t>
  </si>
  <si>
    <t>E_064718 object test로 바꾸기 전에 수동관측을 함</t>
  </si>
  <si>
    <t>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</si>
</sst>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8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7" fillId="0" borderId="26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zoomScale="145" zoomScaleNormal="145" workbookViewId="0">
      <selection activeCell="G69" sqref="G69:G70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6">
        <v>45693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43.107221006564558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0.4381944444444445</v>
      </c>
      <c r="D9" s="8" t="s">
        <v>182</v>
      </c>
      <c r="E9" s="8">
        <v>18.7</v>
      </c>
      <c r="F9" s="8">
        <v>72.3</v>
      </c>
      <c r="G9" s="36" t="s">
        <v>191</v>
      </c>
      <c r="H9" s="8">
        <v>3.9</v>
      </c>
      <c r="I9" s="36">
        <v>49.7</v>
      </c>
      <c r="J9" s="9">
        <f>IF(L9, 1, 0) + IF(M9, 2, 0) + IF(N9, 4, 0) + IF(O9, 8, 0) + IF(P9, 16, 0)</f>
        <v>9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182</v>
      </c>
      <c r="E10" s="8">
        <v>16.5</v>
      </c>
      <c r="F10" s="8">
        <v>74.599999999999994</v>
      </c>
      <c r="G10" s="36" t="s">
        <v>191</v>
      </c>
      <c r="H10" s="8">
        <v>7</v>
      </c>
      <c r="I10" s="11"/>
      <c r="J10" s="9">
        <f>IF(L10, 1, 0) + IF(M10, 2, 0) + IF(N10, 4, 0) + IF(O10, 8, 0) + IF(P10, 16, 0)</f>
        <v>9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0.75555555555555554</v>
      </c>
      <c r="D11" s="15" t="s">
        <v>182</v>
      </c>
      <c r="E11" s="15">
        <v>17.2</v>
      </c>
      <c r="F11" s="15">
        <v>67.400000000000006</v>
      </c>
      <c r="G11" s="36" t="s">
        <v>183</v>
      </c>
      <c r="H11" s="15">
        <v>5.5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24.317361111111111</v>
      </c>
      <c r="D12" s="19" t="e">
        <f>AVERAGE(D9:D11)</f>
        <v>#DIV/0!</v>
      </c>
      <c r="E12" s="19">
        <f>AVERAGE(E9:E11)</f>
        <v>17.466666666666669</v>
      </c>
      <c r="F12" s="20">
        <f>AVERAGE(F9:F11)</f>
        <v>71.433333333333323</v>
      </c>
      <c r="G12" s="21"/>
      <c r="H12" s="22">
        <f>AVERAGE(H9:H11)</f>
        <v>5.4666666666666659</v>
      </c>
      <c r="I12" s="23"/>
      <c r="J12" s="24">
        <f>AVERAGE(J9:J11)</f>
        <v>6.333333333333333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184</v>
      </c>
      <c r="F16" s="27" t="s">
        <v>180</v>
      </c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0.39305555555555555</v>
      </c>
      <c r="D17" s="28">
        <v>0.39513888888888887</v>
      </c>
      <c r="E17" s="28">
        <v>0.44027777777777777</v>
      </c>
      <c r="F17" s="28">
        <v>0.75763888888888886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0.76250000000000007</v>
      </c>
    </row>
    <row r="18" spans="2:16" ht="14.15" customHeight="1">
      <c r="B18" s="35" t="s">
        <v>42</v>
      </c>
      <c r="C18" s="27">
        <v>64699</v>
      </c>
      <c r="D18" s="27">
        <v>64700</v>
      </c>
      <c r="E18" s="27">
        <v>64718</v>
      </c>
      <c r="F18" s="27">
        <v>64754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64759</v>
      </c>
    </row>
    <row r="19" spans="2:16" ht="14.15" customHeight="1" thickBot="1">
      <c r="B19" s="13" t="s">
        <v>43</v>
      </c>
      <c r="C19" s="29"/>
      <c r="D19" s="27">
        <v>64704</v>
      </c>
      <c r="E19" s="30">
        <v>64753</v>
      </c>
      <c r="F19" s="30">
        <v>64758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36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>
      <c r="B24" s="164"/>
      <c r="C24" s="106"/>
      <c r="D24" s="106"/>
      <c r="E24" s="113" t="s">
        <v>179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>
        <v>0.31736111111111115</v>
      </c>
      <c r="I30" s="43"/>
      <c r="J30" s="43"/>
      <c r="K30" s="44"/>
      <c r="L30" s="43"/>
      <c r="M30" s="43"/>
      <c r="N30" s="43"/>
      <c r="O30" s="45"/>
      <c r="P30" s="46">
        <f>SUM(C30:J30,L30:N30)</f>
        <v>0.31736111111111115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>
        <v>0.31736111111111115</v>
      </c>
      <c r="I31" s="7"/>
      <c r="J31" s="7"/>
      <c r="K31" s="7"/>
      <c r="L31" s="7"/>
      <c r="M31" s="7"/>
      <c r="N31" s="7"/>
      <c r="O31" s="48"/>
      <c r="P31" s="46">
        <f>SUM(C31:N31)</f>
        <v>0.31736111111111115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>
        <v>0.18055555555555555</v>
      </c>
      <c r="I32" s="50"/>
      <c r="J32" s="50"/>
      <c r="K32" s="50"/>
      <c r="L32" s="50"/>
      <c r="M32" s="50"/>
      <c r="N32" s="50"/>
      <c r="O32" s="51"/>
      <c r="P32" s="46">
        <f>SUM(C32:N32)</f>
        <v>0.18055555555555555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0.1368055555555556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0.1368055555555556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0" t="s">
        <v>67</v>
      </c>
      <c r="C36" s="153" t="s">
        <v>189</v>
      </c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>
      <c r="B39" s="151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2:16" ht="18" customHeight="1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5" customHeight="1">
      <c r="B44" s="125" t="s">
        <v>190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89" t="s">
        <v>186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5" t="s">
        <v>187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69" t="s">
        <v>188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1" t="s">
        <v>168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5" customHeight="1" thickTop="1" thickBot="1">
      <c r="B54" s="126" t="s">
        <v>172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/>
    <row r="56" spans="2:16" ht="17.25" customHeight="1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49999999999999" customHeight="1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-160.69999999999999</v>
      </c>
      <c r="D72" s="60">
        <v>-160.80000000000001</v>
      </c>
      <c r="E72" s="100" t="s">
        <v>118</v>
      </c>
      <c r="F72" s="60">
        <v>27.3</v>
      </c>
      <c r="G72" s="60">
        <v>26.2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-155.6</v>
      </c>
      <c r="D73" s="60">
        <v>-155.80000000000001</v>
      </c>
      <c r="E73" s="102" t="s">
        <v>122</v>
      </c>
      <c r="F73" s="61">
        <v>34.700000000000003</v>
      </c>
      <c r="G73" s="61">
        <v>33.299999999999997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-172.8</v>
      </c>
      <c r="D74" s="60">
        <v>-175.2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-120.1</v>
      </c>
      <c r="D75" s="60">
        <v>-121.2</v>
      </c>
      <c r="E75" s="102" t="s">
        <v>132</v>
      </c>
      <c r="F75" s="62">
        <v>40</v>
      </c>
      <c r="G75" s="62">
        <v>35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36.9</v>
      </c>
      <c r="D76" s="60">
        <v>36.6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34.9</v>
      </c>
      <c r="D77" s="60">
        <v>34.200000000000003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30.6</v>
      </c>
      <c r="D78" s="60">
        <v>29.8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29.2</v>
      </c>
      <c r="D79" s="60">
        <v>28.4</v>
      </c>
      <c r="E79" s="100" t="s">
        <v>152</v>
      </c>
      <c r="F79" s="60">
        <v>18.100000000000001</v>
      </c>
      <c r="G79" s="60">
        <v>19.3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1.37E-4</v>
      </c>
      <c r="D80" s="64">
        <v>1.0399999999999999E-4</v>
      </c>
      <c r="E80" s="102" t="s">
        <v>157</v>
      </c>
      <c r="F80" s="61">
        <v>68.5</v>
      </c>
      <c r="G80" s="61">
        <v>67.2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9" t="s">
        <v>161</v>
      </c>
      <c r="C84" s="159"/>
    </row>
    <row r="85" spans="2:16" ht="15" customHeight="1">
      <c r="B85" s="160" t="s">
        <v>185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2025-02-05T18:32:06Z</dcterms:modified>
</cp:coreProperties>
</file>