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<sst xmlns="http://schemas.openxmlformats.org/spreadsheetml/2006/main" count="216" uniqueCount="200">
  <si>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</si>
  <si>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</si>
  <si>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</si>
  <si>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</si>
  <si>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</si>
  <si>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</si>
  <si>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</si>
  <si>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</si>
  <si>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</si>
  <si>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</si>
  <si>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</si>
  <si>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</si>
  <si>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</si>
  <si>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</si>
  <si>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</si>
  <si>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</si>
  <si>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</si>
  <si>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</si>
  <si>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</si>
  <si>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</si>
  <si>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</si>
  <si>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</si>
  <si>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</si>
  <si>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</si>
  <si>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</si>
  <si>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</si>
  <si>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</si>
  <si>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</si>
  <si>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</si>
  <si>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</si>
  <si>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</si>
  <si>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</si>
  <si>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</si>
  <si>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</si>
  <si>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</si>
  <si>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</si>
  <si>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</si>
  <si>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</si>
  <si>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</si>
  <si>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</si>
  <si>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</si>
  <si>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</si>
  <si>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</si>
  <si>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</si>
  <si>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</si>
  <si>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</si>
  <si>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</si>
  <si>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</si>
  <si>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</si>
  <si>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</si>
  <si>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</si>
  <si>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</si>
  <si>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</si>
  <si>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</si>
  <si>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</si>
  <si>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</si>
  <si>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</si>
  <si>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</si>
  <si>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</si>
  <si>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</si>
  <si>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</si>
  <si>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</si>
  <si>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</si>
  <si>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</si>
  <si>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</si>
  <si>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</si>
  <si>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</si>
  <si>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</si>
  <si>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</si>
  <si>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</si>
  <si>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</si>
  <si>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</si>
  <si>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</si>
  <si>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</si>
  <si>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</si>
  <si>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</si>
  <si>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</si>
  <si>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</si>
  <si>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</si>
  <si>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</si>
  <si>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</si>
  <si>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</si>
  <si>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</si>
  <si>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</si>
  <si>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</si>
  <si>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</si>
  <si>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</si>
  <si>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</si>
  <si>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</si>
  <si>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</si>
  <si>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</si>
  <si>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</si>
  <si>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</si>
  <si>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</si>
  <si>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</si>
  <si>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</si>
  <si>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</si>
  <si>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</si>
  <si>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</si>
  <si>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</si>
  <si>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</si>
  <si>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</si>
  <si>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</si>
  <si>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</si>
  <si>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</si>
  <si>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</si>
  <si>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</si>
  <si>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</si>
  <si>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</si>
  <si>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</si>
  <si>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</si>
  <si>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</si>
  <si>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</si>
  <si>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</si>
  <si>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</si>
  <si>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</si>
  <si>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</si>
  <si>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</si>
  <si>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</si>
  <si>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</si>
  <si>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</si>
  <si>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</si>
  <si>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</si>
  <si>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</si>
  <si>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</si>
  <si>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</si>
  <si>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</si>
  <si>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</si>
  <si>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</si>
  <si>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</si>
  <si>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</si>
  <si>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</si>
  <si>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</si>
  <si>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</si>
  <si>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</si>
  <si>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</si>
  <si>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</si>
  <si>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</si>
  <si>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</si>
  <si>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</si>
  <si>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</si>
  <si>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</si>
  <si>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</si>
  <si>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</si>
  <si>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</si>
  <si>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</si>
  <si>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</si>
  <si>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</si>
  <si>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</si>
  <si>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</si>
  <si>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</si>
  <si>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</si>
  <si>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</si>
  <si>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</si>
  <si>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</si>
  <si>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</si>
  <si>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</si>
  <si>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</si>
  <si>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</si>
  <si>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</si>
  <si>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</si>
  <si>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</si>
  <si>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</si>
  <si>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</si>
  <si>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</si>
  <si>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</si>
  <si>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</si>
  <si>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</si>
  <si>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</si>
  <si>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</si>
  <si>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</si>
  <si>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</si>
  <si>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</si>
  <si>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</si>
  <si>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</si>
  <si>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</si>
  <si>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</si>
  <si>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</si>
  <si>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</si>
  <si>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</si>
  <si>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</si>
  <si>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</si>
  <si>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두원재</t>
  </si>
  <si>
    <t>방풍막 파손</t>
  </si>
  <si>
    <t>ENG-KSP</t>
  </si>
  <si>
    <t/>
  </si>
  <si>
    <t>E_063254-063255</t>
  </si>
  <si>
    <t>T_063255</t>
  </si>
  <si>
    <t>N</t>
  </si>
  <si>
    <t>NNE</t>
  </si>
  <si>
    <t>-</t>
  </si>
  <si>
    <t>M_063270-063271:M</t>
  </si>
  <si>
    <t xml:space="preserve">[18:20] 짙은 구름으로 관측 종료 / flat 건너뜀 </t>
  </si>
  <si>
    <t>[15:55] 구름으로 인한 관측 대기 / [17:55] 관측 시작</t>
  </si>
  <si>
    <t>[13:25] 구름으로 인한 관측 대기 / [15:25] 관측시작</t>
  </si>
  <si>
    <t>T_063255 미러커버 열려고 stow하다가 움직이게 됨 / 재관측 함</t>
  </si>
  <si>
    <t>E_063254-063255 미러커버 열지않고 관측 / 재관측 함</t>
  </si>
  <si>
    <t>C_063231-063271</t>
  </si>
  <si>
    <t>7s/29k 10s/28k 14s/28k 18s/25k</t>
  </si>
  <si>
    <t>15s/28k 19s/24k 25s/22k 33s/21k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</si>
</sst>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95" zoomScale="145" zoomScaleNormal="145" workbookViewId="0">
      <selection activeCell="E75" sqref="E75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45684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81.595092024539881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0.44375000000000003</v>
      </c>
      <c r="D9" s="8">
        <v>1.9</v>
      </c>
      <c r="E9" s="8">
        <v>25.9</v>
      </c>
      <c r="F9" s="8">
        <v>49.7</v>
      </c>
      <c r="G9" s="36" t="s">
        <v>188</v>
      </c>
      <c r="H9" s="8">
        <v>2.2000000000000002</v>
      </c>
      <c r="I9" s="36">
        <v>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190</v>
      </c>
      <c r="E10" s="8">
        <v>24.9</v>
      </c>
      <c r="F10" s="8">
        <v>47.3</v>
      </c>
      <c r="G10" s="36" t="s">
        <v>189</v>
      </c>
      <c r="H10" s="8">
        <v>1.4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0.74861111111111101</v>
      </c>
      <c r="D11" s="15" t="s">
        <v>190</v>
      </c>
      <c r="E11" s="15">
        <v>21.1</v>
      </c>
      <c r="F11" s="15">
        <v>61</v>
      </c>
      <c r="G11" s="36" t="s">
        <v>188</v>
      </c>
      <c r="H11" s="15">
        <v>0.9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24.304861111111109</v>
      </c>
      <c r="D12" s="19">
        <f>AVERAGE(D9:D11)</f>
        <v>1.9</v>
      </c>
      <c r="E12" s="19">
        <f>AVERAGE(E9:E11)</f>
        <v>23.966666666666669</v>
      </c>
      <c r="F12" s="20">
        <f>AVERAGE(F9:F11)</f>
        <v>52.666666666666664</v>
      </c>
      <c r="G12" s="21"/>
      <c r="H12" s="22">
        <f>AVERAGE(H9:H11)</f>
        <v>1.5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184</v>
      </c>
      <c r="G16" s="117" t="s">
        <v>181</v>
      </c>
      <c r="H16" s="117" t="s">
        <v>180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0.37777777777777777</v>
      </c>
      <c r="D17" s="28">
        <v>0.37847222222222227</v>
      </c>
      <c r="E17" s="28">
        <v>0.41944444444444445</v>
      </c>
      <c r="F17" s="28">
        <v>0.4381944444444445</v>
      </c>
      <c r="G17" s="28">
        <v>0.74930555555555556</v>
      </c>
      <c r="H17" s="28">
        <v>0.7597222222222223</v>
      </c>
      <c r="I17" s="28"/>
      <c r="J17" s="28"/>
      <c r="K17" s="28"/>
      <c r="L17" s="28"/>
      <c r="M17" s="28"/>
      <c r="N17" s="28"/>
      <c r="O17" s="28"/>
      <c r="P17" s="28">
        <v>0.76944444444444438</v>
      </c>
    </row>
    <row r="18" spans="2:16" ht="14.15" customHeight="1">
      <c r="B18" s="35" t="s">
        <v>42</v>
      </c>
      <c r="C18" s="27">
        <v>63133</v>
      </c>
      <c r="D18" s="27">
        <v>63134</v>
      </c>
      <c r="E18" s="27">
        <v>63159</v>
      </c>
      <c r="F18" s="27">
        <v>63171</v>
      </c>
      <c r="G18" s="27">
        <v>63264</v>
      </c>
      <c r="H18" s="27">
        <v>63272</v>
      </c>
      <c r="I18" s="27"/>
      <c r="J18" s="27"/>
      <c r="K18" s="27"/>
      <c r="L18" s="27"/>
      <c r="M18" s="27"/>
      <c r="N18" s="27"/>
      <c r="O18" s="27"/>
      <c r="P18" s="27">
        <v>63277</v>
      </c>
    </row>
    <row r="19" spans="2:16" ht="14.15" customHeight="1" thickBot="1">
      <c r="B19" s="13" t="s">
        <v>43</v>
      </c>
      <c r="C19" s="29"/>
      <c r="D19" s="27">
        <v>63146</v>
      </c>
      <c r="E19" s="30">
        <v>63170</v>
      </c>
      <c r="F19" s="30">
        <v>63263</v>
      </c>
      <c r="G19" s="30">
        <v>63271</v>
      </c>
      <c r="H19" s="30">
        <v>63276</v>
      </c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93</v>
      </c>
      <c r="G20" s="33">
        <f>IF(ISNUMBER(G18),G19-G18+1,"")</f>
        <v>8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>
        <v>0.3972222222222222</v>
      </c>
      <c r="D24" s="106">
        <v>0.39999999999999997</v>
      </c>
      <c r="E24" s="113" t="s">
        <v>179</v>
      </c>
      <c r="F24" s="154" t="s">
        <v>198</v>
      </c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>
        <v>0.40138888888888885</v>
      </c>
      <c r="D26" s="106">
        <v>0.40486111111111112</v>
      </c>
      <c r="E26" s="113" t="s">
        <v>165</v>
      </c>
      <c r="F26" s="154" t="s">
        <v>199</v>
      </c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0.24236111111111111</v>
      </c>
      <c r="P30" s="46">
        <f>SUM(C30:J30,L30:N30)</f>
        <v>6.25E-2</v>
      </c>
    </row>
    <row r="31" spans="2:16" ht="14.15" customHeight="1">
      <c r="B31" s="37" t="s">
        <v>170</v>
      </c>
      <c r="C31" s="47"/>
      <c r="D31" s="7">
        <v>0.24791666666666667</v>
      </c>
      <c r="E31" s="7">
        <v>6.25E-2</v>
      </c>
      <c r="F31" s="7"/>
      <c r="G31" s="7"/>
      <c r="H31" s="7"/>
      <c r="I31" s="7"/>
      <c r="J31" s="7"/>
      <c r="K31" s="7">
        <v>2.9166666666666664E-2</v>
      </c>
      <c r="L31" s="7"/>
      <c r="M31" s="7"/>
      <c r="N31" s="7"/>
      <c r="O31" s="48"/>
      <c r="P31" s="46">
        <f>SUM(C31:N31)</f>
        <v>0.33958333333333335</v>
      </c>
    </row>
    <row r="32" spans="2:16" ht="14.15" customHeight="1">
      <c r="B32" s="37" t="s">
        <v>65</v>
      </c>
      <c r="C32" s="49"/>
      <c r="D32" s="50"/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6.25E-2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0.24791666666666667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2.9166666666666664E-2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0.27708333333333335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197</v>
      </c>
      <c r="D36" s="145"/>
      <c r="E36" s="144" t="s">
        <v>186</v>
      </c>
      <c r="F36" s="145"/>
      <c r="G36" s="144" t="s">
        <v>187</v>
      </c>
      <c r="H36" s="145"/>
      <c r="I36" s="144" t="s">
        <v>191</v>
      </c>
      <c r="J36" s="145"/>
      <c r="K36" s="144"/>
      <c r="L36" s="145"/>
      <c r="M36" s="144"/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194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196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195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193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 t="s">
        <v>192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78" t="s">
        <v>185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5" customHeight="1" thickTop="1" thickBot="1">
      <c r="B54" s="179" t="s">
        <v>172</v>
      </c>
      <c r="C54" s="180"/>
      <c r="D54" s="180"/>
      <c r="E54" s="180"/>
      <c r="F54" s="112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-159.27799999999999</v>
      </c>
      <c r="D72" s="60">
        <v>-158.28299999999999</v>
      </c>
      <c r="E72" s="100" t="s">
        <v>118</v>
      </c>
      <c r="F72" s="60">
        <v>29.1</v>
      </c>
      <c r="G72" s="60">
        <v>28.46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-153.79499999999999</v>
      </c>
      <c r="D73" s="60">
        <v>-152.70699999999999</v>
      </c>
      <c r="E73" s="102" t="s">
        <v>122</v>
      </c>
      <c r="F73" s="61">
        <v>29.7</v>
      </c>
      <c r="G73" s="61">
        <v>31.15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-171.13300000000001</v>
      </c>
      <c r="D74" s="60">
        <v>-170.61600000000001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-117.075</v>
      </c>
      <c r="D75" s="60">
        <v>-116.37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39.201000000000001</v>
      </c>
      <c r="D76" s="60">
        <v>39.064</v>
      </c>
      <c r="E76" s="102" t="s">
        <v>137</v>
      </c>
      <c r="F76" s="62">
        <v>45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36.860999999999997</v>
      </c>
      <c r="D77" s="60">
        <v>36.639000000000003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32.524000000000001</v>
      </c>
      <c r="D78" s="60">
        <v>32.243000000000002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31.111999999999998</v>
      </c>
      <c r="D79" s="60">
        <v>30.792999999999999</v>
      </c>
      <c r="E79" s="100" t="s">
        <v>152</v>
      </c>
      <c r="F79" s="60">
        <v>20.7</v>
      </c>
      <c r="G79" s="60">
        <v>23.1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1.5699999999999999E-4</v>
      </c>
      <c r="D80" s="64">
        <v>1.5100000000000001E-4</v>
      </c>
      <c r="E80" s="102" t="s">
        <v>157</v>
      </c>
      <c r="F80" s="61">
        <v>53.4</v>
      </c>
      <c r="G80" s="61">
        <v>61.8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2025-01-27T18:39:57Z</dcterms:modified>
</cp:coreProperties>
</file>