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<sst xmlns="http://schemas.openxmlformats.org/spreadsheetml/2006/main" count="210" uniqueCount="196">
  <si>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</si>
  <si>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</si>
  <si>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</si>
  <si>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</si>
  <si>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</si>
  <si>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</si>
  <si>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</si>
  <si>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</si>
  <si>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</si>
  <si>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</si>
  <si>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</si>
  <si>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</si>
  <si>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</si>
  <si>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</si>
  <si>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</si>
  <si>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</si>
  <si>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</si>
  <si>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</si>
  <si>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</si>
  <si>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</si>
  <si>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</si>
  <si>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</si>
  <si>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</si>
  <si>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</si>
  <si>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</si>
  <si>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</si>
  <si>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</si>
  <si>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</si>
  <si>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</si>
  <si>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</si>
  <si>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</si>
  <si>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</si>
  <si>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</si>
  <si>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</si>
  <si>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</si>
  <si>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</si>
  <si>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</si>
  <si>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</si>
  <si>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</si>
  <si>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</si>
  <si>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</si>
  <si>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</si>
  <si>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</si>
  <si>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</si>
  <si>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</si>
  <si>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</si>
  <si>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</si>
  <si>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</si>
  <si>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</si>
  <si>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</si>
  <si>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</si>
  <si>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</si>
  <si>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</si>
  <si>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</si>
  <si>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</si>
  <si>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</si>
  <si>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</si>
  <si>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</si>
  <si>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</si>
  <si>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</si>
  <si>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</si>
  <si>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</si>
  <si>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</si>
  <si>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</si>
  <si>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</si>
  <si>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</si>
  <si>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</si>
  <si>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</si>
  <si>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</si>
  <si>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</si>
  <si>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</si>
  <si>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</si>
  <si>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</si>
  <si>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</si>
  <si>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</si>
  <si>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</si>
  <si>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</si>
  <si>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</si>
  <si>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</si>
  <si>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</si>
  <si>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</si>
  <si>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</si>
  <si>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</si>
  <si>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</si>
  <si>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</si>
  <si>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</si>
  <si>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</si>
  <si>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</si>
  <si>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</si>
  <si>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</si>
  <si>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</si>
  <si>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</si>
  <si>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</si>
  <si>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</si>
  <si>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</si>
  <si>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</si>
  <si>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</si>
  <si>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</si>
  <si>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</si>
  <si>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</si>
  <si>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</si>
  <si>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</si>
  <si>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</si>
  <si>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</si>
  <si>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</si>
  <si>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</si>
  <si>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</si>
  <si>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</si>
  <si>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</si>
  <si>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</si>
  <si>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</si>
  <si>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</si>
  <si>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</si>
  <si>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</si>
  <si>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</si>
  <si>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</si>
  <si>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</si>
  <si>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</si>
  <si>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</si>
  <si>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</si>
  <si>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</si>
  <si>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</si>
  <si>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</si>
  <si>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</si>
  <si>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</si>
  <si>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</si>
  <si>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</si>
  <si>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</si>
  <si>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</si>
  <si>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</si>
  <si>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</si>
  <si>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</si>
  <si>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</si>
  <si>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</si>
  <si>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</si>
  <si>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</si>
  <si>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</si>
  <si>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</si>
  <si>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</si>
  <si>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</si>
  <si>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</si>
  <si>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</si>
  <si>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</si>
  <si>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</si>
  <si>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</si>
  <si>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</si>
  <si>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</si>
  <si>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</si>
  <si>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</si>
  <si>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</si>
  <si>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</si>
  <si>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</si>
  <si>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</si>
  <si>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</si>
  <si>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</si>
  <si>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</si>
  <si>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</si>
  <si>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</si>
  <si>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</si>
  <si>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</si>
  <si>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</si>
  <si>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</si>
  <si>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</si>
  <si>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</si>
  <si>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</si>
  <si>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</si>
  <si>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</si>
  <si>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</si>
  <si>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</si>
  <si>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</si>
  <si>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</si>
  <si>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</si>
  <si>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</si>
  <si>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</si>
  <si>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</si>
  <si>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</si>
  <si>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</si>
  <si>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</si>
  <si>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</si>
  <si>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</si>
  <si>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ALL</t>
  </si>
  <si>
    <t>TMT</t>
  </si>
  <si>
    <t>KSP</t>
  </si>
  <si>
    <t>두원재</t>
  </si>
  <si>
    <t>방풍막 파손</t>
  </si>
  <si>
    <t>KAMP</t>
  </si>
  <si>
    <t>[09:15] 망원경이 계속 흔들려서 EIB 재실행후 정상화됨</t>
  </si>
  <si>
    <t>MMA-KS4</t>
  </si>
  <si>
    <t>SW</t>
  </si>
  <si>
    <t>ESE</t>
  </si>
  <si>
    <t>SE</t>
  </si>
  <si>
    <t>12s/24k 16s/22k</t>
  </si>
  <si>
    <t>22s/28k 26s/24k 31s/20k</t>
  </si>
  <si>
    <t>[15:30] 맞바람이 평균 10~15m/s 로 인한 관측 중지 / [17:00] 관측 시작</t>
  </si>
  <si>
    <t>12s/20k 9s/20k</t>
  </si>
  <si>
    <t>24s/21k 20s/26k 15s/28k 9s/24k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</si>
</sst>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A76" zoomScale="145" zoomScaleNormal="145" workbookViewId="0">
      <selection activeCell="D74" sqref="D74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55">
        <v>45681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82.680412371134011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0.44513888888888892</v>
      </c>
      <c r="D9" s="8">
        <v>2.1</v>
      </c>
      <c r="E9" s="8">
        <v>20</v>
      </c>
      <c r="F9" s="8">
        <v>35.1</v>
      </c>
      <c r="G9" s="36" t="s">
        <v>188</v>
      </c>
      <c r="H9" s="8">
        <v>3.6</v>
      </c>
      <c r="I9" s="36">
        <v>22.4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>
        <v>3.3</v>
      </c>
      <c r="E10" s="8">
        <v>16.600000000000001</v>
      </c>
      <c r="F10" s="8">
        <v>68.400000000000006</v>
      </c>
      <c r="G10" s="36" t="s">
        <v>189</v>
      </c>
      <c r="H10" s="8">
        <v>5.7</v>
      </c>
      <c r="I10" s="11"/>
      <c r="J10" s="9">
        <f>IF(L10, 1, 0) + IF(M10, 2, 0) + IF(N10, 4, 0) + IF(O10, 8, 0) + IF(P10, 16, 0)</f>
        <v>2</v>
      </c>
      <c r="K10" s="12" t="b">
        <v>1</v>
      </c>
      <c r="L10" s="12" t="b">
        <v>0</v>
      </c>
      <c r="M10" s="12" t="b">
        <v>1</v>
      </c>
      <c r="N10" s="12" t="b">
        <v>0</v>
      </c>
      <c r="O10" s="12" t="b">
        <v>0</v>
      </c>
      <c r="P10" s="12" t="b">
        <v>0</v>
      </c>
    </row>
    <row r="11" spans="2:16" ht="14.25" customHeight="1" thickBot="1">
      <c r="B11" s="13" t="s">
        <v>23</v>
      </c>
      <c r="C11" s="14">
        <v>0.74583333333333324</v>
      </c>
      <c r="D11" s="15">
        <v>3.6</v>
      </c>
      <c r="E11" s="15">
        <v>14.4</v>
      </c>
      <c r="F11" s="15">
        <v>73.400000000000006</v>
      </c>
      <c r="G11" s="36" t="s">
        <v>190</v>
      </c>
      <c r="H11" s="15">
        <v>6.2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24.300694444444446</v>
      </c>
      <c r="D12" s="19">
        <f>AVERAGE(D9:D11)</f>
        <v>3</v>
      </c>
      <c r="E12" s="19">
        <f>AVERAGE(E9:E11)</f>
        <v>17</v>
      </c>
      <c r="F12" s="20">
        <f>AVERAGE(F9:F11)</f>
        <v>58.966666666666669</v>
      </c>
      <c r="G12" s="21"/>
      <c r="H12" s="22">
        <f>AVERAGE(H9:H11)</f>
        <v>5.166666666666667</v>
      </c>
      <c r="I12" s="23"/>
      <c r="J12" s="24">
        <f>AVERAGE(J9:J11)</f>
        <v>0.66666666666666663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180</v>
      </c>
      <c r="E16" s="27" t="s">
        <v>181</v>
      </c>
      <c r="F16" s="27" t="s">
        <v>182</v>
      </c>
      <c r="G16" s="117" t="s">
        <v>187</v>
      </c>
      <c r="H16" s="117" t="s">
        <v>185</v>
      </c>
      <c r="I16" s="27" t="s">
        <v>181</v>
      </c>
      <c r="J16" s="27" t="s">
        <v>180</v>
      </c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0.37638888888888888</v>
      </c>
      <c r="D17" s="28">
        <v>0.37777777777777777</v>
      </c>
      <c r="E17" s="28">
        <v>0.42152777777777778</v>
      </c>
      <c r="F17" s="28">
        <v>0.44027777777777777</v>
      </c>
      <c r="G17" s="28">
        <v>0.52847222222222223</v>
      </c>
      <c r="H17" s="28">
        <v>0.70833333333333337</v>
      </c>
      <c r="I17" s="28">
        <v>0.75</v>
      </c>
      <c r="J17" s="28">
        <v>0.78055555555555556</v>
      </c>
      <c r="K17" s="28"/>
      <c r="L17" s="28"/>
      <c r="M17" s="28"/>
      <c r="N17" s="28"/>
      <c r="O17" s="28"/>
      <c r="P17" s="28">
        <v>0.79513888888888884</v>
      </c>
    </row>
    <row r="18" spans="2:16" ht="14.15" customHeight="1">
      <c r="B18" s="35" t="s">
        <v>42</v>
      </c>
      <c r="C18" s="27">
        <v>62421</v>
      </c>
      <c r="D18" s="27">
        <v>62422</v>
      </c>
      <c r="E18" s="27">
        <v>62445</v>
      </c>
      <c r="F18" s="27">
        <v>62457</v>
      </c>
      <c r="G18" s="27">
        <v>62517</v>
      </c>
      <c r="H18" s="27">
        <v>62571</v>
      </c>
      <c r="I18" s="27">
        <v>62596</v>
      </c>
      <c r="J18" s="27">
        <v>62609</v>
      </c>
      <c r="K18" s="27"/>
      <c r="L18" s="27"/>
      <c r="M18" s="27"/>
      <c r="N18" s="27"/>
      <c r="O18" s="27"/>
      <c r="P18" s="27">
        <v>62622</v>
      </c>
    </row>
    <row r="19" spans="2:16" ht="14.15" customHeight="1" thickBot="1">
      <c r="B19" s="13" t="s">
        <v>43</v>
      </c>
      <c r="C19" s="29"/>
      <c r="D19" s="27">
        <v>62432</v>
      </c>
      <c r="E19" s="30">
        <v>62456</v>
      </c>
      <c r="F19" s="30">
        <v>62516</v>
      </c>
      <c r="G19" s="30">
        <v>62570</v>
      </c>
      <c r="H19" s="30">
        <v>62595</v>
      </c>
      <c r="I19" s="30">
        <v>62608</v>
      </c>
      <c r="J19" s="30">
        <v>62621</v>
      </c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11</v>
      </c>
      <c r="E20" s="33">
        <f>IF(ISNUMBER(E18),E19-E18+1,"")</f>
        <v>12</v>
      </c>
      <c r="F20" s="33">
        <f>IF(ISNUMBER(F18),F19-F18+1,"")</f>
        <v>60</v>
      </c>
      <c r="G20" s="33">
        <f>IF(ISNUMBER(G18),G19-G18+1,"")</f>
        <v>54</v>
      </c>
      <c r="H20" s="33">
        <f>IF(ISNUMBER(H18),H19-H18+1,"")</f>
        <v>25</v>
      </c>
      <c r="I20" s="33">
        <f t="shared" ref="I20:O20" si="0">IF(ISNUMBER(I18),I19-I18+1,"")</f>
        <v>13</v>
      </c>
      <c r="J20" s="33">
        <f t="shared" si="0"/>
        <v>13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>
      <c r="B23" s="163"/>
      <c r="C23" s="116">
        <v>0.40069444444444446</v>
      </c>
      <c r="D23" s="116">
        <v>0.40138888888888885</v>
      </c>
      <c r="E23" s="36" t="s">
        <v>48</v>
      </c>
      <c r="F23" s="162" t="s">
        <v>191</v>
      </c>
      <c r="G23" s="162"/>
      <c r="H23" s="162"/>
      <c r="I23" s="162"/>
      <c r="J23" s="106">
        <v>0.40833333333333338</v>
      </c>
      <c r="K23" s="106">
        <v>0.40902777777777777</v>
      </c>
      <c r="L23" s="116" t="s">
        <v>165</v>
      </c>
      <c r="M23" s="162" t="s">
        <v>194</v>
      </c>
      <c r="N23" s="162"/>
      <c r="O23" s="162"/>
      <c r="P23" s="162"/>
    </row>
    <row r="24" spans="2:16" ht="13.5" customHeight="1">
      <c r="B24" s="163"/>
      <c r="C24" s="106"/>
      <c r="D24" s="106"/>
      <c r="E24" s="113" t="s">
        <v>179</v>
      </c>
      <c r="F24" s="162"/>
      <c r="G24" s="162"/>
      <c r="H24" s="162"/>
      <c r="I24" s="162"/>
      <c r="J24" s="106"/>
      <c r="K24" s="106"/>
      <c r="L24" s="36" t="s">
        <v>177</v>
      </c>
      <c r="M24" s="162"/>
      <c r="N24" s="162"/>
      <c r="O24" s="162"/>
      <c r="P24" s="162"/>
    </row>
    <row r="25" spans="2:16" ht="13.5" customHeight="1">
      <c r="B25" s="163"/>
      <c r="C25" s="116">
        <v>0.40416666666666662</v>
      </c>
      <c r="D25" s="116">
        <v>0.4069444444444445</v>
      </c>
      <c r="E25" s="113" t="s">
        <v>171</v>
      </c>
      <c r="F25" s="162" t="s">
        <v>192</v>
      </c>
      <c r="G25" s="162"/>
      <c r="H25" s="162"/>
      <c r="I25" s="162"/>
      <c r="J25" s="106">
        <v>0.41041666666666665</v>
      </c>
      <c r="K25" s="106">
        <v>0.41388888888888892</v>
      </c>
      <c r="L25" s="36" t="s">
        <v>49</v>
      </c>
      <c r="M25" s="162" t="s">
        <v>195</v>
      </c>
      <c r="N25" s="162"/>
      <c r="O25" s="162"/>
      <c r="P25" s="162"/>
    </row>
    <row r="26" spans="2:16" ht="13.5" customHeight="1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178</v>
      </c>
      <c r="M26" s="162"/>
      <c r="N26" s="162"/>
      <c r="O26" s="162"/>
      <c r="P26" s="162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>
        <v>8.3333333333333329E-2</v>
      </c>
      <c r="E30" s="43">
        <v>6.25E-2</v>
      </c>
      <c r="F30" s="43">
        <v>0.15486111111111112</v>
      </c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0.30069444444444443</v>
      </c>
    </row>
    <row r="31" spans="2:16" ht="14.15" customHeight="1">
      <c r="B31" s="37" t="s">
        <v>170</v>
      </c>
      <c r="C31" s="47"/>
      <c r="D31" s="7">
        <v>8.3333333333333329E-2</v>
      </c>
      <c r="E31" s="7">
        <v>6.25E-2</v>
      </c>
      <c r="F31" s="7">
        <v>0.15486111111111112</v>
      </c>
      <c r="G31" s="7"/>
      <c r="H31" s="7"/>
      <c r="I31" s="7"/>
      <c r="J31" s="7"/>
      <c r="K31" s="7">
        <v>3.6111111111111115E-2</v>
      </c>
      <c r="L31" s="7"/>
      <c r="M31" s="7"/>
      <c r="N31" s="7"/>
      <c r="O31" s="48"/>
      <c r="P31" s="46">
        <f>SUM(C31:N31)</f>
        <v>0.33680555555555552</v>
      </c>
    </row>
    <row r="32" spans="2:16" ht="14.15" customHeight="1">
      <c r="B32" s="37" t="s">
        <v>65</v>
      </c>
      <c r="C32" s="49"/>
      <c r="D32" s="50"/>
      <c r="E32" s="50">
        <v>2.0833333333333332E-2</v>
      </c>
      <c r="F32" s="50">
        <v>3.7499999999999999E-2</v>
      </c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5.8333333333333334E-2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8.3333333333333329E-2</v>
      </c>
      <c r="E34" s="110">
        <f t="shared" si="1"/>
        <v>4.1666666666666671E-2</v>
      </c>
      <c r="F34" s="110">
        <f t="shared" si="1"/>
        <v>0.11736111111111111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3.6111111111111115E-2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0.27847222222222218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49" t="s">
        <v>67</v>
      </c>
      <c r="C36" s="152"/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>
      <c r="B39" s="150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</row>
    <row r="40" spans="2:16" ht="18" customHeight="1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5" customHeight="1">
      <c r="B44" s="122" t="s">
        <v>186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2" t="s">
        <v>193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5" customHeight="1">
      <c r="B49" s="145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5" customHeight="1" thickTop="1" thickBot="1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/>
    <row r="56" spans="2:16" ht="17.25" customHeight="1">
      <c r="B56" s="174" t="s">
        <v>69</v>
      </c>
      <c r="C56" s="17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75" t="s">
        <v>70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71</v>
      </c>
      <c r="O57" s="176"/>
      <c r="P57" s="179"/>
    </row>
    <row r="58" spans="2:16" ht="17.149999999999999" customHeight="1">
      <c r="B58" s="180" t="s">
        <v>72</v>
      </c>
      <c r="C58" s="181"/>
      <c r="D58" s="182"/>
      <c r="E58" s="180" t="s">
        <v>73</v>
      </c>
      <c r="F58" s="181"/>
      <c r="G58" s="182"/>
      <c r="H58" s="181" t="s">
        <v>74</v>
      </c>
      <c r="I58" s="181"/>
      <c r="J58" s="181"/>
      <c r="K58" s="183" t="s">
        <v>75</v>
      </c>
      <c r="L58" s="181"/>
      <c r="M58" s="184"/>
      <c r="N58" s="185"/>
      <c r="O58" s="181"/>
      <c r="P58" s="186"/>
    </row>
    <row r="59" spans="2:16" ht="20.149999999999999" customHeight="1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49999999999999" customHeight="1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49999999999999" customHeight="1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49999999999999" customHeight="1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49999999999999" customHeight="1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49999999999999" customHeight="1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-158.01499999999999</v>
      </c>
      <c r="D72" s="60">
        <v>-162.41</v>
      </c>
      <c r="E72" s="100" t="s">
        <v>118</v>
      </c>
      <c r="F72" s="60">
        <v>26.19</v>
      </c>
      <c r="G72" s="60">
        <v>24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-152.666</v>
      </c>
      <c r="D73" s="60">
        <v>-157.453</v>
      </c>
      <c r="E73" s="102" t="s">
        <v>122</v>
      </c>
      <c r="F73" s="61">
        <v>29.57</v>
      </c>
      <c r="G73" s="61">
        <v>34.03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-170.89099999999999</v>
      </c>
      <c r="D74" s="60">
        <v>-171.95099999999999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-114.496</v>
      </c>
      <c r="D75" s="60">
        <v>-124.268</v>
      </c>
      <c r="E75" s="102" t="s">
        <v>132</v>
      </c>
      <c r="F75" s="62">
        <v>35</v>
      </c>
      <c r="G75" s="62">
        <v>35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36.981999999999999</v>
      </c>
      <c r="D76" s="60">
        <v>33.750999999999998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34.591999999999999</v>
      </c>
      <c r="D77" s="60">
        <v>31.795000000000002</v>
      </c>
      <c r="E77" s="102" t="s">
        <v>142</v>
      </c>
      <c r="F77" s="62">
        <v>270</v>
      </c>
      <c r="G77" s="62">
        <v>265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30.175000000000001</v>
      </c>
      <c r="D78" s="60">
        <v>27.393000000000001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28.71</v>
      </c>
      <c r="D79" s="60">
        <v>26.009</v>
      </c>
      <c r="E79" s="100" t="s">
        <v>152</v>
      </c>
      <c r="F79" s="60">
        <v>21.8</v>
      </c>
      <c r="G79" s="60">
        <v>15.6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1.6100000000000001E-4</v>
      </c>
      <c r="D80" s="64">
        <v>1.35E-4</v>
      </c>
      <c r="E80" s="102" t="s">
        <v>157</v>
      </c>
      <c r="F80" s="61">
        <v>34.799999999999997</v>
      </c>
      <c r="G80" s="61">
        <v>77.599999999999994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8" t="s">
        <v>161</v>
      </c>
      <c r="C84" s="158"/>
    </row>
    <row r="85" spans="2:16" ht="15" customHeight="1">
      <c r="B85" s="159" t="s">
        <v>184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>
      <c r="B88" s="165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7"/>
    </row>
    <row r="89" spans="2:16" ht="15" customHeight="1">
      <c r="B89" s="165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7"/>
    </row>
    <row r="90" spans="2:16" ht="15" customHeight="1"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7"/>
    </row>
    <row r="91" spans="2:16" ht="15" customHeight="1">
      <c r="B91" s="16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7"/>
    </row>
    <row r="92" spans="2:16" ht="15" customHeight="1">
      <c r="B92" s="165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7"/>
    </row>
    <row r="93" spans="2:16" ht="15" customHeight="1">
      <c r="B93" s="165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7"/>
    </row>
    <row r="94" spans="2:16" ht="15" customHeight="1">
      <c r="B94" s="165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7"/>
    </row>
    <row r="95" spans="2:16" ht="15" customHeight="1">
      <c r="B95" s="165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7"/>
    </row>
    <row r="96" spans="2:16" ht="15" customHeight="1">
      <c r="B96" s="165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7"/>
    </row>
    <row r="97" spans="2:16" ht="15" customHeight="1">
      <c r="B97" s="165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7"/>
    </row>
    <row r="98" spans="2:16" ht="15" customHeight="1">
      <c r="B98" s="165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7"/>
    </row>
    <row r="99" spans="2:16" ht="15" customHeight="1">
      <c r="B99" s="168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70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2025-01-24T19:11:08Z</dcterms:modified>
</cp:coreProperties>
</file>