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1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<sst xmlns="http://schemas.openxmlformats.org/spreadsheetml/2006/main" count="213" uniqueCount="199">
  <si>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</si>
  <si>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</si>
  <si>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</si>
  <si>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</si>
  <si>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</si>
  <si>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</si>
  <si>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</si>
  <si>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</si>
  <si>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</si>
  <si>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</si>
  <si>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</si>
  <si>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</si>
  <si>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</si>
  <si>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</si>
  <si>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</si>
  <si>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</si>
  <si>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</si>
  <si>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</si>
  <si>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</si>
  <si>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</si>
  <si>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</si>
  <si>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</si>
  <si>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</si>
  <si>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</si>
  <si>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</si>
  <si>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</si>
  <si>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</si>
  <si>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</si>
  <si>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</si>
  <si>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</si>
  <si>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</si>
  <si>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</si>
  <si>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</si>
  <si>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</si>
  <si>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</si>
  <si>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</si>
  <si>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</si>
  <si>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</si>
  <si>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</si>
  <si>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</si>
  <si>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</si>
  <si>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</si>
  <si>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</si>
  <si>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</si>
  <si>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</si>
  <si>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</si>
  <si>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</si>
  <si>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</si>
  <si>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</si>
  <si>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</si>
  <si>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</si>
  <si>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</si>
  <si>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</si>
  <si>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</si>
  <si>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</si>
  <si>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</si>
  <si>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</si>
  <si>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</si>
  <si>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</si>
  <si>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</si>
  <si>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</si>
  <si>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</si>
  <si>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</si>
  <si>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</si>
  <si>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</si>
  <si>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</si>
  <si>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</si>
  <si>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</si>
  <si>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</si>
  <si>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</si>
  <si>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</si>
  <si>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</si>
  <si>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</si>
  <si>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</si>
  <si>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</si>
  <si>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</si>
  <si>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</si>
  <si>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</si>
  <si>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</si>
  <si>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</si>
  <si>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</si>
  <si>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</si>
  <si>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</si>
  <si>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</si>
  <si>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</si>
  <si>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</si>
  <si>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</si>
  <si>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</si>
  <si>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</si>
  <si>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</si>
  <si>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</si>
  <si>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</si>
  <si>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</si>
  <si>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</si>
  <si>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</si>
  <si>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</si>
  <si>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</si>
  <si>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</si>
  <si>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</si>
  <si>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</si>
  <si>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</si>
  <si>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</si>
  <si>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</si>
  <si>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</si>
  <si>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</si>
  <si>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</si>
  <si>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</si>
  <si>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</si>
  <si>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</si>
  <si>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</si>
  <si>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</si>
  <si>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</si>
  <si>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</si>
  <si>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</si>
  <si>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</si>
  <si>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</si>
  <si>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</si>
  <si>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</si>
  <si>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</si>
  <si>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</si>
  <si>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</si>
  <si>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</si>
  <si>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</si>
  <si>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</si>
  <si>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</si>
  <si>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</si>
  <si>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</si>
  <si>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</si>
  <si>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</si>
  <si>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</si>
  <si>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</si>
  <si>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</si>
  <si>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</si>
  <si>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</si>
  <si>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</si>
  <si>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</si>
  <si>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</si>
  <si>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</si>
  <si>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</si>
  <si>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</si>
  <si>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</si>
  <si>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</si>
  <si>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</si>
  <si>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</si>
  <si>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</si>
  <si>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</si>
  <si>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</si>
  <si>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</si>
  <si>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</si>
  <si>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</si>
  <si>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</si>
  <si>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</si>
  <si>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</si>
  <si>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</si>
  <si>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</si>
  <si>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</si>
  <si>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</si>
  <si>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</si>
  <si>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</si>
  <si>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</si>
  <si>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</si>
  <si>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</si>
  <si>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</si>
  <si>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</si>
  <si>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</si>
  <si>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</si>
  <si>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</si>
  <si>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</si>
  <si>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</si>
  <si>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</si>
  <si>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</si>
  <si>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</si>
  <si>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</si>
  <si>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</si>
  <si>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</si>
  <si>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</si>
  <si>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</si>
  <si>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</si>
  <si>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</si>
  <si>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</si>
  <si>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ALL</t>
  </si>
  <si>
    <t>KSP</t>
  </si>
  <si>
    <t>두원재</t>
  </si>
  <si>
    <t>방풍막 파손</t>
  </si>
  <si>
    <t>KAMP</t>
  </si>
  <si>
    <t>[09:20] 구름으로 인한 관측 대기 / [10:30] 관측 시작 / flat 건너뜀</t>
  </si>
  <si>
    <t>M_062356: K/M/T/N</t>
  </si>
  <si>
    <t>E_062367</t>
  </si>
  <si>
    <t>C_062357-062382</t>
  </si>
  <si>
    <t>[11:50] 구름으로 인한 관측 대기 / [17:30] 관측 시작</t>
  </si>
  <si>
    <t>-</t>
  </si>
  <si>
    <t>E_062367 알 수 없는 원모양 현상 발생 (ALT:48.8 / AZ -92.5)</t>
  </si>
  <si>
    <t>M_062356: K/M/T/N IC S 크래쉬 발생 / IC S/Gui 재실행 후 정상화 됨</t>
  </si>
  <si>
    <t>E</t>
  </si>
  <si>
    <t>ESE</t>
  </si>
  <si>
    <t>S</t>
  </si>
  <si>
    <t>TMT</t>
  </si>
  <si>
    <t>47s/20k</t>
  </si>
  <si>
    <t>10s/21k 7s/23k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</si>
</sst>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7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topLeftCell="A73" zoomScale="145" zoomScaleNormal="145" workbookViewId="0">
      <selection activeCell="G74" sqref="G74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47">
        <v>45680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23.922413793103456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0.4458333333333333</v>
      </c>
      <c r="D9" s="8" t="s">
        <v>190</v>
      </c>
      <c r="E9" s="8">
        <v>22.8</v>
      </c>
      <c r="F9" s="8">
        <v>54.7</v>
      </c>
      <c r="G9" s="36" t="s">
        <v>193</v>
      </c>
      <c r="H9" s="8">
        <v>0.3</v>
      </c>
      <c r="I9" s="36">
        <v>31.8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>
      <c r="B10" s="35" t="s">
        <v>22</v>
      </c>
      <c r="C10" s="7">
        <v>0.58333333333333337</v>
      </c>
      <c r="D10" s="8" t="s">
        <v>190</v>
      </c>
      <c r="E10" s="8">
        <v>22.4</v>
      </c>
      <c r="F10" s="8">
        <v>44.8</v>
      </c>
      <c r="G10" s="36" t="s">
        <v>194</v>
      </c>
      <c r="H10" s="8">
        <v>2.1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>
      <c r="B11" s="13" t="s">
        <v>23</v>
      </c>
      <c r="C11" s="14">
        <v>0.74513888888888891</v>
      </c>
      <c r="D11" s="15">
        <v>3.1</v>
      </c>
      <c r="E11" s="15">
        <v>17.2</v>
      </c>
      <c r="F11" s="15">
        <v>56.6</v>
      </c>
      <c r="G11" s="36" t="s">
        <v>195</v>
      </c>
      <c r="H11" s="15">
        <v>3.2</v>
      </c>
      <c r="I11" s="16"/>
      <c r="J11" s="9">
        <f>IF(L11, 1, 0) + IF(M11, 2, 0) + IF(N11, 4, 0) + IF(O11, 8, 0) + IF(P11, 16, 0)</f>
        <v>1</v>
      </c>
      <c r="K11" s="12" t="b">
        <v>1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24.299305555555556</v>
      </c>
      <c r="D12" s="19">
        <f>AVERAGE(D9:D11)</f>
        <v>3.1</v>
      </c>
      <c r="E12" s="19">
        <f>AVERAGE(E9:E11)</f>
        <v>20.8</v>
      </c>
      <c r="F12" s="20">
        <f>AVERAGE(F9:F11)</f>
        <v>52.033333333333331</v>
      </c>
      <c r="G12" s="21"/>
      <c r="H12" s="22">
        <f>AVERAGE(H9:H11)</f>
        <v>1.8666666666666665</v>
      </c>
      <c r="I12" s="23"/>
      <c r="J12" s="24">
        <f>AVERAGE(J9:J11)</f>
        <v>5.666666666666667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180</v>
      </c>
      <c r="E16" s="27" t="s">
        <v>181</v>
      </c>
      <c r="F16" s="27" t="s">
        <v>184</v>
      </c>
      <c r="G16" s="117" t="s">
        <v>196</v>
      </c>
      <c r="H16" s="117" t="s">
        <v>180</v>
      </c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0.38263888888888892</v>
      </c>
      <c r="D17" s="28">
        <v>0.3840277777777778</v>
      </c>
      <c r="E17" s="28">
        <v>0.45208333333333334</v>
      </c>
      <c r="F17" s="28">
        <v>0.7319444444444444</v>
      </c>
      <c r="G17" s="28">
        <v>0.75</v>
      </c>
      <c r="H17" s="28">
        <v>0.77986111111111101</v>
      </c>
      <c r="I17" s="28"/>
      <c r="J17" s="28"/>
      <c r="K17" s="28"/>
      <c r="L17" s="28"/>
      <c r="M17" s="28"/>
      <c r="N17" s="28"/>
      <c r="O17" s="28"/>
      <c r="P17" s="28">
        <v>0.79652777777777783</v>
      </c>
    </row>
    <row r="18" spans="2:16" ht="14.15" customHeight="1">
      <c r="B18" s="35" t="s">
        <v>42</v>
      </c>
      <c r="C18" s="27">
        <v>62350</v>
      </c>
      <c r="D18" s="27">
        <v>62351</v>
      </c>
      <c r="E18" s="27">
        <v>62357</v>
      </c>
      <c r="F18" s="27">
        <v>62383</v>
      </c>
      <c r="G18" s="27">
        <v>62395</v>
      </c>
      <c r="H18" s="27">
        <v>62408</v>
      </c>
      <c r="I18" s="27"/>
      <c r="J18" s="27"/>
      <c r="K18" s="27"/>
      <c r="L18" s="27"/>
      <c r="M18" s="27"/>
      <c r="N18" s="27"/>
      <c r="O18" s="27"/>
      <c r="P18" s="27">
        <v>62420</v>
      </c>
    </row>
    <row r="19" spans="2:16" ht="14.15" customHeight="1" thickBot="1">
      <c r="B19" s="13" t="s">
        <v>43</v>
      </c>
      <c r="C19" s="29"/>
      <c r="D19" s="27">
        <v>62355</v>
      </c>
      <c r="E19" s="30">
        <v>62382</v>
      </c>
      <c r="F19" s="30">
        <v>62394</v>
      </c>
      <c r="G19" s="30">
        <v>62407</v>
      </c>
      <c r="H19" s="30">
        <v>62419</v>
      </c>
      <c r="I19" s="30"/>
      <c r="J19" s="30"/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5</v>
      </c>
      <c r="E20" s="33">
        <f>IF(ISNUMBER(E18),E19-E18+1,"")</f>
        <v>26</v>
      </c>
      <c r="F20" s="33">
        <f>IF(ISNUMBER(F18),F19-F18+1,"")</f>
        <v>12</v>
      </c>
      <c r="G20" s="33">
        <f>IF(ISNUMBER(G18),G19-G18+1,"")</f>
        <v>13</v>
      </c>
      <c r="H20" s="33">
        <f>IF(ISNUMBER(H18),H19-H18+1,"")</f>
        <v>12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>
      <c r="B24" s="155"/>
      <c r="C24" s="106"/>
      <c r="D24" s="106"/>
      <c r="E24" s="113" t="s">
        <v>179</v>
      </c>
      <c r="F24" s="154"/>
      <c r="G24" s="154"/>
      <c r="H24" s="154"/>
      <c r="I24" s="154"/>
      <c r="J24" s="106">
        <v>0.78333333333333333</v>
      </c>
      <c r="K24" s="106">
        <v>0.78333333333333333</v>
      </c>
      <c r="L24" s="36" t="s">
        <v>177</v>
      </c>
      <c r="M24" s="154" t="s">
        <v>197</v>
      </c>
      <c r="N24" s="154"/>
      <c r="O24" s="154"/>
      <c r="P24" s="154"/>
    </row>
    <row r="25" spans="2:16" ht="13.5" customHeight="1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>
      <c r="B26" s="155"/>
      <c r="C26" s="106"/>
      <c r="D26" s="106"/>
      <c r="E26" s="113" t="s">
        <v>165</v>
      </c>
      <c r="F26" s="154"/>
      <c r="G26" s="154"/>
      <c r="H26" s="154"/>
      <c r="I26" s="154"/>
      <c r="J26" s="106">
        <v>0.78749999999999998</v>
      </c>
      <c r="K26" s="106">
        <v>0.78819444444444453</v>
      </c>
      <c r="L26" s="36" t="s">
        <v>178</v>
      </c>
      <c r="M26" s="154" t="s">
        <v>198</v>
      </c>
      <c r="N26" s="154"/>
      <c r="O26" s="154"/>
      <c r="P26" s="154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>
        <v>8.3333333333333329E-2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>
        <v>0.15277777777777776</v>
      </c>
      <c r="O30" s="45"/>
      <c r="P30" s="46">
        <f>SUM(C30:J30,L30:N30)</f>
        <v>0.29861111111111105</v>
      </c>
    </row>
    <row r="31" spans="2:16" ht="14.15" customHeight="1">
      <c r="B31" s="37" t="s">
        <v>170</v>
      </c>
      <c r="C31" s="47"/>
      <c r="D31" s="7">
        <v>0.23611111111111113</v>
      </c>
      <c r="E31" s="7">
        <v>6.805555555555555E-2</v>
      </c>
      <c r="F31" s="7"/>
      <c r="G31" s="7"/>
      <c r="H31" s="7"/>
      <c r="I31" s="7"/>
      <c r="J31" s="7"/>
      <c r="K31" s="7">
        <v>1.8055555555555557E-2</v>
      </c>
      <c r="L31" s="7"/>
      <c r="M31" s="7"/>
      <c r="N31" s="7"/>
      <c r="O31" s="48"/>
      <c r="P31" s="46">
        <f>SUM(C31:N31)</f>
        <v>0.32222222222222224</v>
      </c>
    </row>
    <row r="32" spans="2:16" ht="14.15" customHeight="1">
      <c r="B32" s="37" t="s">
        <v>65</v>
      </c>
      <c r="C32" s="49"/>
      <c r="D32" s="50">
        <v>0.19513888888888889</v>
      </c>
      <c r="E32" s="50">
        <v>4.9999999999999996E-2</v>
      </c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0.24513888888888888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4.0972222222222243E-2</v>
      </c>
      <c r="E34" s="110">
        <f t="shared" si="1"/>
        <v>1.8055555555555554E-2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1.8055555555555557E-2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7.7083333333333365E-2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57" t="s">
        <v>67</v>
      </c>
      <c r="C36" s="144" t="s">
        <v>186</v>
      </c>
      <c r="D36" s="145"/>
      <c r="E36" s="144" t="s">
        <v>188</v>
      </c>
      <c r="F36" s="145"/>
      <c r="G36" s="144" t="s">
        <v>187</v>
      </c>
      <c r="H36" s="145"/>
      <c r="I36" s="144"/>
      <c r="J36" s="145"/>
      <c r="K36" s="144"/>
      <c r="L36" s="145"/>
      <c r="M36" s="144"/>
      <c r="N36" s="145"/>
      <c r="O36" s="118"/>
      <c r="P36" s="118"/>
    </row>
    <row r="37" spans="2:16" ht="18" customHeight="1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>
      <c r="B39" s="15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</row>
    <row r="40" spans="2:16" ht="18" customHeight="1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5" customHeight="1">
      <c r="B44" s="122" t="s">
        <v>185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22" t="s">
        <v>192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2" t="s">
        <v>191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22" t="s">
        <v>189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5" customHeight="1">
      <c r="B49" s="16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83" t="s">
        <v>168</v>
      </c>
      <c r="C53" s="184"/>
      <c r="D53" s="115"/>
      <c r="E53" s="115"/>
      <c r="F53" s="115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5" customHeight="1" thickTop="1" thickBot="1">
      <c r="B54" s="178" t="s">
        <v>172</v>
      </c>
      <c r="C54" s="179"/>
      <c r="D54" s="179"/>
      <c r="E54" s="179"/>
      <c r="F54" s="112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/>
    <row r="56" spans="2:16" ht="17.25" customHeight="1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49999999999999" customHeight="1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49999999999999" customHeight="1">
      <c r="B59" s="169" t="s">
        <v>76</v>
      </c>
      <c r="C59" s="161"/>
      <c r="D59" s="58">
        <v>7</v>
      </c>
      <c r="E59" s="169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49999999999999" customHeight="1">
      <c r="B60" s="169" t="s">
        <v>81</v>
      </c>
      <c r="C60" s="161"/>
      <c r="D60" s="58" t="b">
        <v>1</v>
      </c>
      <c r="E60" s="169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49999999999999" customHeight="1">
      <c r="B61" s="169" t="s">
        <v>86</v>
      </c>
      <c r="C61" s="161"/>
      <c r="D61" s="58" t="b">
        <v>1</v>
      </c>
      <c r="E61" s="169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49999999999999" customHeight="1">
      <c r="B62" s="160" t="s">
        <v>88</v>
      </c>
      <c r="C62" s="161"/>
      <c r="D62" s="58" t="b">
        <v>1</v>
      </c>
      <c r="E62" s="169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49999999999999" customHeight="1">
      <c r="B63" s="160" t="s">
        <v>94</v>
      </c>
      <c r="C63" s="161"/>
      <c r="D63" s="58" t="b">
        <v>1</v>
      </c>
      <c r="E63" s="169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49999999999999" customHeight="1">
      <c r="B64" s="160" t="s">
        <v>97</v>
      </c>
      <c r="C64" s="161"/>
      <c r="D64" s="58" t="b">
        <v>0</v>
      </c>
      <c r="E64" s="169" t="s">
        <v>98</v>
      </c>
      <c r="F64" s="161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69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-154.84</v>
      </c>
      <c r="D72" s="60">
        <v>-160.71700000000001</v>
      </c>
      <c r="E72" s="100" t="s">
        <v>118</v>
      </c>
      <c r="F72" s="60">
        <v>30.22</v>
      </c>
      <c r="G72" s="60">
        <v>26.05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-149.52000000000001</v>
      </c>
      <c r="D73" s="60">
        <v>-155.428</v>
      </c>
      <c r="E73" s="102" t="s">
        <v>122</v>
      </c>
      <c r="F73" s="61">
        <v>28.37</v>
      </c>
      <c r="G73" s="61">
        <v>29.96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-169.143</v>
      </c>
      <c r="D74" s="60">
        <v>-170.45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4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-110.49299999999999</v>
      </c>
      <c r="D75" s="60">
        <v>-118.575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40.685000000000002</v>
      </c>
      <c r="D76" s="60">
        <v>36.253999999999998</v>
      </c>
      <c r="E76" s="102" t="s">
        <v>137</v>
      </c>
      <c r="F76" s="62">
        <v>50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38.270000000000003</v>
      </c>
      <c r="D77" s="60">
        <v>33.978999999999999</v>
      </c>
      <c r="E77" s="102" t="s">
        <v>142</v>
      </c>
      <c r="F77" s="62">
        <v>275</v>
      </c>
      <c r="G77" s="62">
        <v>270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33.896000000000001</v>
      </c>
      <c r="D78" s="60">
        <v>29.533999999999999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32.476999999999997</v>
      </c>
      <c r="D79" s="60">
        <v>28.100999999999999</v>
      </c>
      <c r="E79" s="100" t="s">
        <v>152</v>
      </c>
      <c r="F79" s="60">
        <v>24.6</v>
      </c>
      <c r="G79" s="60">
        <v>19.3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1.9799999999999999E-4</v>
      </c>
      <c r="D80" s="64">
        <v>1.64E-4</v>
      </c>
      <c r="E80" s="102" t="s">
        <v>157</v>
      </c>
      <c r="F80" s="61">
        <v>49.1</v>
      </c>
      <c r="G80" s="61">
        <v>44.4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0" t="s">
        <v>161</v>
      </c>
      <c r="C84" s="150"/>
    </row>
    <row r="85" spans="2:16" ht="15" customHeight="1">
      <c r="B85" s="151" t="s">
        <v>183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2025-01-23T19:21:27Z</dcterms:modified>
</cp:coreProperties>
</file>