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<sst xmlns="http://schemas.openxmlformats.org/spreadsheetml/2006/main" count="217" uniqueCount="204">
  <si>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</si>
  <si>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</si>
  <si>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</si>
  <si>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</si>
  <si>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</si>
  <si>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</si>
  <si>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</si>
  <si>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</si>
  <si>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</si>
  <si>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</si>
  <si>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</si>
  <si>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</si>
  <si>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</si>
  <si>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</si>
  <si>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</si>
  <si>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</si>
  <si>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</si>
  <si>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</si>
  <si>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</si>
  <si>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</si>
  <si>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</si>
  <si>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</si>
  <si>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</si>
  <si>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</si>
  <si>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</si>
  <si>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</si>
  <si>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</si>
  <si>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</si>
  <si>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</si>
  <si>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</si>
  <si>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</si>
  <si>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</si>
  <si>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</si>
  <si>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</si>
  <si>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</si>
  <si>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</si>
  <si>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</si>
  <si>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</si>
  <si>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</si>
  <si>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</si>
  <si>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</si>
  <si>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</si>
  <si>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</si>
  <si>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</si>
  <si>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</si>
  <si>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</si>
  <si>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</si>
  <si>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</si>
  <si>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</si>
  <si>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</si>
  <si>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</si>
  <si>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</si>
  <si>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</si>
  <si>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</si>
  <si>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</si>
  <si>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</si>
  <si>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</si>
  <si>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</si>
  <si>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</si>
  <si>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</si>
  <si>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</si>
  <si>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</si>
  <si>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</si>
  <si>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</si>
  <si>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</si>
  <si>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</si>
  <si>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</si>
  <si>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</si>
  <si>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</si>
  <si>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</si>
  <si>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</si>
  <si>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</si>
  <si>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</si>
  <si>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</si>
  <si>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</si>
  <si>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</si>
  <si>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</si>
  <si>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</si>
  <si>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</si>
  <si>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</si>
  <si>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</si>
  <si>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</si>
  <si>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</si>
  <si>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</si>
  <si>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</si>
  <si>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</si>
  <si>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</si>
  <si>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</si>
  <si>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</si>
  <si>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</si>
  <si>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</si>
  <si>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</si>
  <si>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</si>
  <si>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</si>
  <si>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</si>
  <si>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</si>
  <si>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</si>
  <si>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</si>
  <si>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</si>
  <si>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</si>
  <si>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</si>
  <si>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</si>
  <si>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</si>
  <si>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</si>
  <si>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</si>
  <si>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</si>
  <si>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</si>
  <si>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</si>
  <si>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</si>
  <si>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</si>
  <si>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</si>
  <si>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</si>
  <si>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</si>
  <si>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</si>
  <si>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</si>
  <si>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</si>
  <si>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</si>
  <si>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</si>
  <si>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</si>
  <si>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</si>
  <si>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</si>
  <si>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</si>
  <si>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</si>
  <si>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</si>
  <si>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</si>
  <si>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</si>
  <si>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</si>
  <si>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</si>
  <si>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</si>
  <si>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</si>
  <si>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</si>
  <si>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</si>
  <si>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</si>
  <si>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</si>
  <si>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</si>
  <si>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</si>
  <si>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</si>
  <si>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</si>
  <si>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</si>
  <si>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</si>
  <si>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</si>
  <si>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</si>
  <si>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</si>
  <si>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</si>
  <si>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</si>
  <si>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</si>
  <si>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</si>
  <si>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</si>
  <si>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</si>
  <si>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</si>
  <si>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</si>
  <si>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</si>
  <si>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</si>
  <si>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</si>
  <si>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</si>
  <si>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</si>
  <si>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</si>
  <si>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</si>
  <si>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</si>
  <si>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</si>
  <si>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</si>
  <si>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</si>
  <si>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</si>
  <si>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</si>
  <si>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</si>
  <si>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</si>
  <si>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</si>
  <si>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</si>
  <si>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</si>
  <si>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</si>
  <si>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</si>
  <si>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</si>
  <si>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</si>
  <si>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</si>
  <si>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</si>
  <si>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</si>
  <si>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</si>
  <si>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</si>
  <si>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</si>
  <si>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</si>
  <si>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</si>
  <si>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</si>
  <si>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</si>
  <si>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</si>
  <si>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</si>
  <si>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[09:20] 구름으로 인해 관측 대기 / [10:05] 관측 시작 / flat 건너뜀</t>
  </si>
  <si>
    <t>DIR-KSP</t>
  </si>
  <si>
    <t>KAMP</t>
  </si>
  <si>
    <t>E_061981-061982 Dec oscillation 으로 인한 포인팅 실패로 수동관측</t>
  </si>
  <si>
    <t>E_061947</t>
  </si>
  <si>
    <t>E_061947 알 수 없는 빛이 K/M/T칩 가로 지음</t>
  </si>
  <si>
    <t>E_061981-061982</t>
  </si>
  <si>
    <t>E_061999</t>
  </si>
  <si>
    <t>E_061999 밝은무늬 현상 발생 (ALT:50.1 / AZ -61.0)</t>
  </si>
  <si>
    <t>C_062084-062088</t>
  </si>
  <si>
    <t>T_062014</t>
  </si>
  <si>
    <t>D_062015-062016</t>
  </si>
  <si>
    <t>[16:25] 구름으로 인해 관측 대기 / [17:40] 관측 종료</t>
  </si>
  <si>
    <t>T_062014 HA limit으로 망원경이 멈추면서 별이 흐름</t>
  </si>
  <si>
    <t>D_062015-062016 돔에 의해 가려짐 / TCS 재실행 후 정상화됨</t>
  </si>
  <si>
    <t>-</t>
  </si>
  <si>
    <t>SW</t>
  </si>
  <si>
    <t>NNW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</si>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</sst>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46" zoomScale="145" zoomScaleNormal="145" workbookViewId="0">
      <selection activeCell="G5" sqref="G5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45678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81.344902386117141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0.4465277777777778</v>
      </c>
      <c r="D9" s="8">
        <v>1</v>
      </c>
      <c r="E9" s="8">
        <v>23.7</v>
      </c>
      <c r="F9" s="8">
        <v>30</v>
      </c>
      <c r="G9" s="36" t="s">
        <v>201</v>
      </c>
      <c r="H9" s="8">
        <v>2.7</v>
      </c>
      <c r="I9" s="36">
        <v>52.7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1.2</v>
      </c>
      <c r="E10" s="8">
        <v>22.1</v>
      </c>
      <c r="F10" s="8">
        <v>35.5</v>
      </c>
      <c r="G10" s="36" t="s">
        <v>202</v>
      </c>
      <c r="H10" s="8">
        <v>7.4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0.74375000000000002</v>
      </c>
      <c r="D11" s="15" t="s">
        <v>200</v>
      </c>
      <c r="E11" s="15">
        <v>21.9</v>
      </c>
      <c r="F11" s="15">
        <v>36.5</v>
      </c>
      <c r="G11" s="36" t="s">
        <v>203</v>
      </c>
      <c r="H11" s="15">
        <v>1.2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24.297222222222221</v>
      </c>
      <c r="D12" s="19">
        <f>AVERAGE(D9:D11)</f>
        <v>1.1000000000000001</v>
      </c>
      <c r="E12" s="19">
        <f>AVERAGE(E9:E11)</f>
        <v>22.566666666666663</v>
      </c>
      <c r="F12" s="20">
        <f>AVERAGE(F9:F11)</f>
        <v>34</v>
      </c>
      <c r="G12" s="21"/>
      <c r="H12" s="22">
        <f>AVERAGE(H9:H11)</f>
        <v>3.7666666666666671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186</v>
      </c>
      <c r="H16" s="117" t="s">
        <v>187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0.38541666666666669</v>
      </c>
      <c r="D17" s="28">
        <v>0.38611111111111113</v>
      </c>
      <c r="E17" s="28">
        <v>0.42152777777777778</v>
      </c>
      <c r="F17" s="28">
        <v>0.44375000000000003</v>
      </c>
      <c r="G17" s="28">
        <v>0.52777777777777779</v>
      </c>
      <c r="H17" s="28">
        <v>0.6791666666666667</v>
      </c>
      <c r="I17" s="28">
        <v>0.73472222222222217</v>
      </c>
      <c r="J17" s="28"/>
      <c r="K17" s="28"/>
      <c r="L17" s="28"/>
      <c r="M17" s="28"/>
      <c r="N17" s="28"/>
      <c r="O17" s="28"/>
      <c r="P17" s="28">
        <v>0.73888888888888893</v>
      </c>
    </row>
    <row r="18" spans="2:16" ht="14.15" customHeight="1">
      <c r="B18" s="35" t="s">
        <v>42</v>
      </c>
      <c r="C18" s="27">
        <v>61929</v>
      </c>
      <c r="D18" s="27">
        <v>61930</v>
      </c>
      <c r="E18" s="27">
        <v>61935</v>
      </c>
      <c r="F18" s="27">
        <v>61947</v>
      </c>
      <c r="G18" s="27">
        <v>62002</v>
      </c>
      <c r="H18" s="27">
        <v>62086</v>
      </c>
      <c r="I18" s="27">
        <v>62089</v>
      </c>
      <c r="J18" s="27"/>
      <c r="K18" s="27"/>
      <c r="L18" s="27"/>
      <c r="M18" s="27"/>
      <c r="N18" s="27"/>
      <c r="O18" s="27"/>
      <c r="P18" s="27">
        <v>62094</v>
      </c>
    </row>
    <row r="19" spans="2:16" ht="14.15" customHeight="1" thickBot="1">
      <c r="B19" s="13" t="s">
        <v>43</v>
      </c>
      <c r="C19" s="29"/>
      <c r="D19" s="27">
        <v>61934</v>
      </c>
      <c r="E19" s="30">
        <v>61946</v>
      </c>
      <c r="F19" s="30">
        <v>62001</v>
      </c>
      <c r="G19" s="30">
        <v>62085</v>
      </c>
      <c r="H19" s="30">
        <v>62088</v>
      </c>
      <c r="I19" s="30">
        <v>62093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55</v>
      </c>
      <c r="G20" s="33">
        <f>IF(ISNUMBER(G18),G19-G18+1,"")</f>
        <v>84</v>
      </c>
      <c r="H20" s="33">
        <f>IF(ISNUMBER(H18),H19-H18+1,"")</f>
        <v>3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0.15069444444444444</v>
      </c>
      <c r="O30" s="45"/>
      <c r="P30" s="46">
        <f>SUM(C30:J30,L30:N30)</f>
        <v>0.29652777777777772</v>
      </c>
    </row>
    <row r="31" spans="2:16" ht="14.15" customHeight="1">
      <c r="B31" s="37" t="s">
        <v>170</v>
      </c>
      <c r="C31" s="47"/>
      <c r="D31" s="7">
        <v>0.23541666666666669</v>
      </c>
      <c r="E31" s="7">
        <v>6.3888888888888884E-2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0.32013888888888892</v>
      </c>
    </row>
    <row r="32" spans="2:16" ht="14.15" customHeight="1">
      <c r="B32" s="37" t="s">
        <v>65</v>
      </c>
      <c r="C32" s="49"/>
      <c r="D32" s="50"/>
      <c r="E32" s="50">
        <v>5.9722222222222225E-2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5.9722222222222225E-2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0.23541666666666669</v>
      </c>
      <c r="E34" s="110">
        <f t="shared" si="1"/>
        <v>4.1666666666666588E-3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2.0833333333333332E-2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0.26041666666666669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189</v>
      </c>
      <c r="D36" s="145"/>
      <c r="E36" s="144" t="s">
        <v>191</v>
      </c>
      <c r="F36" s="145"/>
      <c r="G36" s="144" t="s">
        <v>192</v>
      </c>
      <c r="H36" s="145"/>
      <c r="I36" s="144" t="s">
        <v>195</v>
      </c>
      <c r="J36" s="145"/>
      <c r="K36" s="144" t="s">
        <v>196</v>
      </c>
      <c r="L36" s="145"/>
      <c r="M36" s="144" t="s">
        <v>194</v>
      </c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188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198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 t="s">
        <v>199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 t="s">
        <v>197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-156.27600000000001</v>
      </c>
      <c r="D72" s="60">
        <v>-158.898</v>
      </c>
      <c r="E72" s="100" t="s">
        <v>118</v>
      </c>
      <c r="F72" s="60">
        <v>28.3</v>
      </c>
      <c r="G72" s="60">
        <v>26.9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-150.75200000000001</v>
      </c>
      <c r="D73" s="60">
        <v>-153.56100000000001</v>
      </c>
      <c r="E73" s="102" t="s">
        <v>122</v>
      </c>
      <c r="F73" s="61">
        <v>27.1</v>
      </c>
      <c r="G73" s="61">
        <v>31.3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-169.126</v>
      </c>
      <c r="D74" s="60">
        <v>-171.18199999999999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-112.77800000000001</v>
      </c>
      <c r="D75" s="60">
        <v>-117.983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39.156999999999996</v>
      </c>
      <c r="D76" s="60">
        <v>38.213000000000001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36.680999999999997</v>
      </c>
      <c r="D77" s="60">
        <v>35.487000000000002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32.28</v>
      </c>
      <c r="D78" s="60">
        <v>31.096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30.821000000000002</v>
      </c>
      <c r="D79" s="60">
        <v>29.582999999999998</v>
      </c>
      <c r="E79" s="100" t="s">
        <v>152</v>
      </c>
      <c r="F79" s="60">
        <v>24.1</v>
      </c>
      <c r="G79" s="60">
        <v>22.5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1.9900000000000001E-4</v>
      </c>
      <c r="D80" s="64">
        <v>1.54E-4</v>
      </c>
      <c r="E80" s="102" t="s">
        <v>157</v>
      </c>
      <c r="F80" s="61">
        <v>34.1</v>
      </c>
      <c r="G80" s="61">
        <v>38.700000000000003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2025-01-21T18:00:26Z</dcterms:modified>
</cp:coreProperties>
</file>