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1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<sst xmlns="http://schemas.openxmlformats.org/spreadsheetml/2006/main" count="213" uniqueCount="198">
  <si>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</si>
  <si>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</si>
  <si>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</si>
  <si>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</si>
  <si>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</si>
  <si>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</si>
  <si>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</si>
  <si>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</si>
  <si>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</si>
  <si>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</si>
  <si>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</si>
  <si>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</si>
  <si>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</si>
  <si>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</si>
  <si>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</si>
  <si>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</si>
  <si>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</si>
  <si>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</si>
  <si>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</si>
  <si>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</si>
  <si>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</si>
  <si>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</si>
  <si>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</si>
  <si>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</si>
  <si>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</si>
  <si>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</si>
  <si>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</si>
  <si>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</si>
  <si>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</si>
  <si>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</si>
  <si>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</si>
  <si>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</si>
  <si>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</si>
  <si>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</si>
  <si>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</si>
  <si>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</si>
  <si>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</si>
  <si>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</si>
  <si>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</si>
  <si>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</si>
  <si>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</si>
  <si>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</si>
  <si>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</si>
  <si>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</si>
  <si>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</si>
  <si>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</si>
  <si>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</si>
  <si>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</si>
  <si>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</si>
  <si>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</si>
  <si>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</si>
  <si>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</si>
  <si>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</si>
  <si>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</si>
  <si>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</si>
  <si>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</si>
  <si>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</si>
  <si>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</si>
  <si>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</si>
  <si>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</si>
  <si>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</si>
  <si>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</si>
  <si>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</si>
  <si>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</si>
  <si>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</si>
  <si>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</si>
  <si>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</si>
  <si>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</si>
  <si>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</si>
  <si>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</si>
  <si>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</si>
  <si>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</si>
  <si>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</si>
  <si>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</si>
  <si>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</si>
  <si>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</si>
  <si>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</si>
  <si>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</si>
  <si>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</si>
  <si>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</si>
  <si>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</si>
  <si>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</si>
  <si>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</si>
  <si>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</si>
  <si>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</si>
  <si>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</si>
  <si>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</si>
  <si>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</si>
  <si>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</si>
  <si>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</si>
  <si>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</si>
  <si>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</si>
  <si>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</si>
  <si>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</si>
  <si>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</si>
  <si>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</si>
  <si>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</si>
  <si>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</si>
  <si>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</si>
  <si>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</si>
  <si>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</si>
  <si>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</si>
  <si>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</si>
  <si>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</si>
  <si>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</si>
  <si>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</si>
  <si>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</si>
  <si>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</si>
  <si>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</si>
  <si>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</si>
  <si>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</si>
  <si>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</si>
  <si>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</si>
  <si>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</si>
  <si>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</si>
  <si>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</si>
  <si>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</si>
  <si>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</si>
  <si>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</si>
  <si>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</si>
  <si>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</si>
  <si>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</si>
  <si>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</si>
  <si>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</si>
  <si>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</si>
  <si>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</si>
  <si>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</si>
  <si>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</si>
  <si>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</si>
  <si>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</si>
  <si>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</si>
  <si>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</si>
  <si>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</si>
  <si>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</si>
  <si>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</si>
  <si>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</si>
  <si>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</si>
  <si>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</si>
  <si>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</si>
  <si>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</si>
  <si>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</si>
  <si>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</si>
  <si>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</si>
  <si>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</si>
  <si>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</si>
  <si>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</si>
  <si>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</si>
  <si>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</si>
  <si>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</si>
  <si>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</si>
  <si>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</si>
  <si>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</si>
  <si>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</si>
  <si>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</si>
  <si>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</si>
  <si>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</si>
  <si>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</si>
  <si>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</si>
  <si>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</si>
  <si>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</si>
  <si>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</si>
  <si>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</si>
  <si>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</si>
  <si>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</si>
  <si>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</si>
  <si>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</si>
  <si>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</si>
  <si>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</si>
  <si>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</si>
  <si>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</si>
  <si>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</si>
  <si>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</si>
  <si>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</si>
  <si>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</si>
  <si>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</si>
  <si>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</si>
  <si>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</si>
  <si>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</si>
  <si>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</si>
  <si>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</si>
  <si>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ALL</t>
  </si>
  <si>
    <t>월령 40%이상으로 방풍막 연결</t>
  </si>
  <si>
    <t>TMT</t>
  </si>
  <si>
    <t>KSP</t>
  </si>
  <si>
    <t>두원재</t>
  </si>
  <si>
    <t>ENG-KSP</t>
  </si>
  <si>
    <t>SE</t>
  </si>
  <si>
    <t>관측하는 거의 내내 강풍(평균 10~15m/s) 불었음</t>
  </si>
  <si>
    <t>7s/26k 10s/26k 12s/22k 15s/20k</t>
  </si>
  <si>
    <t>16s/28k 19s/25k 22s/21k</t>
  </si>
  <si>
    <t>L_061110-061147</t>
  </si>
  <si>
    <t>L_061155-061169</t>
  </si>
  <si>
    <t>L_061173-061193</t>
  </si>
  <si>
    <t>L_061203-061217</t>
  </si>
  <si>
    <t>L_061230-161245</t>
  </si>
  <si>
    <t>방풍막 파손</t>
  </si>
  <si>
    <t>[14:55] 방풍막 파손으로 관측 종료 / flat 건너뜀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</si>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</sst>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7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topLeftCell="A64" zoomScale="145" zoomScaleNormal="145" workbookViewId="0">
      <selection activeCell="I74" sqref="I74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55">
        <v>45674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61.640798226164073</v>
      </c>
      <c r="M3" s="157"/>
      <c r="N3" s="66" t="s">
        <v>3</v>
      </c>
      <c r="O3" s="157">
        <f>(P31-P33)/P31*100</f>
        <v>61.640798226164073</v>
      </c>
      <c r="P3" s="157"/>
    </row>
    <row r="4" spans="2:16" ht="14.25" customHeight="1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0.44861111111111113</v>
      </c>
      <c r="D9" s="8">
        <v>2.2999999999999998</v>
      </c>
      <c r="E9" s="8">
        <v>13.5</v>
      </c>
      <c r="F9" s="8">
        <v>73</v>
      </c>
      <c r="G9" s="36" t="s">
        <v>186</v>
      </c>
      <c r="H9" s="8">
        <v>8.6999999999999993</v>
      </c>
      <c r="I9" s="36">
        <v>89.3</v>
      </c>
      <c r="J9" s="9">
        <f>IF(L9, 1, 0) + IF(M9, 2, 0) + IF(N9, 4, 0) + IF(O9, 8, 0) + IF(P9, 16, 0)</f>
        <v>2</v>
      </c>
      <c r="K9" s="10" t="b">
        <v>1</v>
      </c>
      <c r="L9" s="10" t="b">
        <v>0</v>
      </c>
      <c r="M9" s="10" t="b">
        <v>1</v>
      </c>
      <c r="N9" s="10" t="b">
        <v>0</v>
      </c>
      <c r="O9" s="10" t="b">
        <v>0</v>
      </c>
      <c r="P9" s="10" t="b">
        <v>0</v>
      </c>
    </row>
    <row r="10" spans="2:16" ht="14.25" customHeight="1">
      <c r="B10" s="35" t="s">
        <v>22</v>
      </c>
      <c r="C10" s="7">
        <v>0.58333333333333337</v>
      </c>
      <c r="D10" s="8">
        <v>3.4</v>
      </c>
      <c r="E10" s="8">
        <v>11.9</v>
      </c>
      <c r="F10" s="8">
        <v>71.599999999999994</v>
      </c>
      <c r="G10" s="36" t="s">
        <v>186</v>
      </c>
      <c r="H10" s="8">
        <v>7.1</v>
      </c>
      <c r="I10" s="11"/>
      <c r="J10" s="9">
        <f>IF(L10, 1, 0) + IF(M10, 2, 0) + IF(N10, 4, 0) + IF(O10, 8, 0) + IF(P10, 16, 0)</f>
        <v>2</v>
      </c>
      <c r="K10" s="12" t="b">
        <v>1</v>
      </c>
      <c r="L10" s="12" t="b">
        <v>0</v>
      </c>
      <c r="M10" s="12" t="b">
        <v>1</v>
      </c>
      <c r="N10" s="12" t="b">
        <v>0</v>
      </c>
      <c r="O10" s="12" t="b">
        <v>0</v>
      </c>
      <c r="P10" s="12" t="b">
        <v>0</v>
      </c>
    </row>
    <row r="11" spans="2:16" ht="14.25" customHeight="1" thickBot="1">
      <c r="B11" s="13" t="s">
        <v>23</v>
      </c>
      <c r="C11" s="14">
        <v>0.73958333333333337</v>
      </c>
      <c r="D11" s="15" t="s">
        <v>197</v>
      </c>
      <c r="E11" s="15">
        <v>11</v>
      </c>
      <c r="F11" s="15">
        <v>77.400000000000006</v>
      </c>
      <c r="G11" s="36" t="s">
        <v>186</v>
      </c>
      <c r="H11" s="15">
        <v>14.3</v>
      </c>
      <c r="I11" s="16"/>
      <c r="J11" s="9">
        <f>IF(L11, 1, 0) + IF(M11, 2, 0) + IF(N11, 4, 0) + IF(O11, 8, 0) + IF(P11, 16, 0)</f>
        <v>2</v>
      </c>
      <c r="K11" s="12" t="b">
        <v>1</v>
      </c>
      <c r="L11" s="12" t="b">
        <v>0</v>
      </c>
      <c r="M11" s="12" t="b">
        <v>1</v>
      </c>
      <c r="N11" s="12" t="b">
        <v>0</v>
      </c>
      <c r="O11" s="12" t="b">
        <v>0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24.290972222222219</v>
      </c>
      <c r="D12" s="19">
        <f>AVERAGE(D9:D11)</f>
        <v>2.8499999999999996</v>
      </c>
      <c r="E12" s="19">
        <f>AVERAGE(E9:E11)</f>
        <v>12.133333333333333</v>
      </c>
      <c r="F12" s="20">
        <f>AVERAGE(F9:F11)</f>
        <v>74</v>
      </c>
      <c r="G12" s="21"/>
      <c r="H12" s="22">
        <f>AVERAGE(H9:H11)</f>
        <v>10.033333333333333</v>
      </c>
      <c r="I12" s="23"/>
      <c r="J12" s="24">
        <f>AVERAGE(J9:J11)</f>
        <v>2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180</v>
      </c>
      <c r="E16" s="27" t="s">
        <v>182</v>
      </c>
      <c r="F16" s="27" t="s">
        <v>183</v>
      </c>
      <c r="G16" s="117" t="s">
        <v>185</v>
      </c>
      <c r="H16" s="117" t="s">
        <v>180</v>
      </c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0.39166666666666666</v>
      </c>
      <c r="D17" s="28">
        <v>0.3923611111111111</v>
      </c>
      <c r="E17" s="28">
        <v>0.4236111111111111</v>
      </c>
      <c r="F17" s="28">
        <v>0.44375000000000003</v>
      </c>
      <c r="G17" s="28">
        <v>0.53194444444444444</v>
      </c>
      <c r="H17" s="28">
        <v>0.78333333333333333</v>
      </c>
      <c r="I17" s="28"/>
      <c r="J17" s="28"/>
      <c r="K17" s="28"/>
      <c r="L17" s="28"/>
      <c r="M17" s="28"/>
      <c r="N17" s="28"/>
      <c r="O17" s="28"/>
      <c r="P17" s="28">
        <v>0.78680555555555554</v>
      </c>
    </row>
    <row r="18" spans="2:16" ht="14.15" customHeight="1">
      <c r="B18" s="35" t="s">
        <v>42</v>
      </c>
      <c r="C18" s="27">
        <v>61088</v>
      </c>
      <c r="D18" s="27">
        <v>61089</v>
      </c>
      <c r="E18" s="27">
        <v>61116</v>
      </c>
      <c r="F18" s="27">
        <v>61128</v>
      </c>
      <c r="G18" s="27">
        <v>61189</v>
      </c>
      <c r="H18" s="27">
        <v>61250</v>
      </c>
      <c r="I18" s="27"/>
      <c r="J18" s="27"/>
      <c r="K18" s="27"/>
      <c r="L18" s="27"/>
      <c r="M18" s="27"/>
      <c r="N18" s="27"/>
      <c r="O18" s="27"/>
      <c r="P18" s="27">
        <v>61255</v>
      </c>
    </row>
    <row r="19" spans="2:16" ht="14.15" customHeight="1" thickBot="1">
      <c r="B19" s="13" t="s">
        <v>43</v>
      </c>
      <c r="C19" s="29"/>
      <c r="D19" s="27">
        <v>61101</v>
      </c>
      <c r="E19" s="30">
        <v>61127</v>
      </c>
      <c r="F19" s="30">
        <v>61188</v>
      </c>
      <c r="G19" s="30">
        <v>61249</v>
      </c>
      <c r="H19" s="30">
        <v>61254</v>
      </c>
      <c r="I19" s="30"/>
      <c r="J19" s="30"/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61</v>
      </c>
      <c r="G20" s="33">
        <f>IF(ISNUMBER(G18),G19-G18+1,"")</f>
        <v>61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>
      <c r="B23" s="163"/>
      <c r="C23" s="116">
        <v>0.40069444444444446</v>
      </c>
      <c r="D23" s="116">
        <v>0.40347222222222223</v>
      </c>
      <c r="E23" s="36" t="s">
        <v>48</v>
      </c>
      <c r="F23" s="162" t="s">
        <v>188</v>
      </c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>
      <c r="B24" s="163"/>
      <c r="C24" s="106"/>
      <c r="D24" s="106"/>
      <c r="E24" s="113" t="s">
        <v>179</v>
      </c>
      <c r="F24" s="162"/>
      <c r="G24" s="162"/>
      <c r="H24" s="162"/>
      <c r="I24" s="162"/>
      <c r="J24" s="106"/>
      <c r="K24" s="106"/>
      <c r="L24" s="36" t="s">
        <v>177</v>
      </c>
      <c r="M24" s="162"/>
      <c r="N24" s="162"/>
      <c r="O24" s="162"/>
      <c r="P24" s="162"/>
    </row>
    <row r="25" spans="2:16" ht="13.5" customHeight="1">
      <c r="B25" s="163"/>
      <c r="C25" s="116">
        <v>0.40625</v>
      </c>
      <c r="D25" s="116">
        <v>0.40763888888888888</v>
      </c>
      <c r="E25" s="113" t="s">
        <v>171</v>
      </c>
      <c r="F25" s="162" t="s">
        <v>189</v>
      </c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178</v>
      </c>
      <c r="M26" s="162"/>
      <c r="N26" s="162"/>
      <c r="O26" s="162"/>
      <c r="P26" s="162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>
        <v>8.3333333333333329E-2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>
        <v>0.1451388888888889</v>
      </c>
      <c r="P30" s="46">
        <f>SUM(C30:J30,L30:N30)</f>
        <v>0.14583333333333331</v>
      </c>
    </row>
    <row r="31" spans="2:16" ht="14.15" customHeight="1">
      <c r="B31" s="37" t="s">
        <v>170</v>
      </c>
      <c r="C31" s="47"/>
      <c r="D31" s="7">
        <v>0.23333333333333331</v>
      </c>
      <c r="E31" s="7">
        <v>6.25E-2</v>
      </c>
      <c r="F31" s="7"/>
      <c r="G31" s="7"/>
      <c r="H31" s="7"/>
      <c r="I31" s="7"/>
      <c r="J31" s="7"/>
      <c r="K31" s="7">
        <v>1.7361111111111112E-2</v>
      </c>
      <c r="L31" s="7"/>
      <c r="M31" s="7"/>
      <c r="N31" s="7"/>
      <c r="O31" s="48"/>
      <c r="P31" s="46">
        <f>SUM(C31:N31)</f>
        <v>0.31319444444444439</v>
      </c>
    </row>
    <row r="32" spans="2:16" ht="14.15" customHeight="1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>
      <c r="B33" s="37" t="s">
        <v>66</v>
      </c>
      <c r="C33" s="52"/>
      <c r="D33" s="53">
        <v>5.7638888888888885E-2</v>
      </c>
      <c r="E33" s="53">
        <v>6.25E-2</v>
      </c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0.12013888888888888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0.17569444444444443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1.7361111111111112E-2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0.19305555555555551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49" t="s">
        <v>67</v>
      </c>
      <c r="C36" s="152" t="s">
        <v>190</v>
      </c>
      <c r="D36" s="153"/>
      <c r="E36" s="152" t="s">
        <v>191</v>
      </c>
      <c r="F36" s="153"/>
      <c r="G36" s="152" t="s">
        <v>192</v>
      </c>
      <c r="H36" s="153"/>
      <c r="I36" s="152" t="s">
        <v>193</v>
      </c>
      <c r="J36" s="153"/>
      <c r="K36" s="152" t="s">
        <v>194</v>
      </c>
      <c r="L36" s="153"/>
      <c r="M36" s="152"/>
      <c r="N36" s="153"/>
      <c r="O36" s="148"/>
      <c r="P36" s="148"/>
    </row>
    <row r="37" spans="2:16" ht="18" customHeight="1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>
      <c r="B39" s="150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</row>
    <row r="40" spans="2:16" ht="18" customHeight="1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5" customHeight="1">
      <c r="B44" s="122" t="s">
        <v>187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22" t="s">
        <v>196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5" customHeight="1">
      <c r="B49" s="145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5" customHeight="1" thickTop="1" thickBot="1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/>
    <row r="56" spans="2:16" ht="17.25" customHeight="1">
      <c r="B56" s="174" t="s">
        <v>69</v>
      </c>
      <c r="C56" s="174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75" t="s">
        <v>70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178" t="s">
        <v>71</v>
      </c>
      <c r="O57" s="176"/>
      <c r="P57" s="179"/>
    </row>
    <row r="58" spans="2:16" ht="17.149999999999999" customHeight="1">
      <c r="B58" s="180" t="s">
        <v>72</v>
      </c>
      <c r="C58" s="181"/>
      <c r="D58" s="182"/>
      <c r="E58" s="180" t="s">
        <v>73</v>
      </c>
      <c r="F58" s="181"/>
      <c r="G58" s="182"/>
      <c r="H58" s="181" t="s">
        <v>74</v>
      </c>
      <c r="I58" s="181"/>
      <c r="J58" s="181"/>
      <c r="K58" s="183" t="s">
        <v>75</v>
      </c>
      <c r="L58" s="181"/>
      <c r="M58" s="184"/>
      <c r="N58" s="185"/>
      <c r="O58" s="181"/>
      <c r="P58" s="186"/>
    </row>
    <row r="59" spans="2:16" ht="20.149999999999999" customHeight="1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49999999999999" customHeight="1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49999999999999" customHeight="1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49999999999999" customHeight="1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49999999999999" customHeight="1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49999999999999" customHeight="1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-162.41800000000001</v>
      </c>
      <c r="D72" s="60">
        <v>-163.839</v>
      </c>
      <c r="E72" s="100" t="s">
        <v>118</v>
      </c>
      <c r="F72" s="60">
        <v>23.91</v>
      </c>
      <c r="G72" s="60">
        <v>20.9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-157.38900000000001</v>
      </c>
      <c r="D73" s="60">
        <v>-159.14099999999999</v>
      </c>
      <c r="E73" s="102" t="s">
        <v>122</v>
      </c>
      <c r="F73" s="61">
        <v>35.33</v>
      </c>
      <c r="G73" s="61">
        <v>39.9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-173.255</v>
      </c>
      <c r="D74" s="60">
        <v>-177.09399999999999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4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-122.33199999999999</v>
      </c>
      <c r="D75" s="60">
        <v>-127.31399999999999</v>
      </c>
      <c r="E75" s="102" t="s">
        <v>132</v>
      </c>
      <c r="F75" s="62">
        <v>40</v>
      </c>
      <c r="G75" s="62">
        <v>35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33.805999999999997</v>
      </c>
      <c r="D76" s="60">
        <v>31.041</v>
      </c>
      <c r="E76" s="102" t="s">
        <v>137</v>
      </c>
      <c r="F76" s="62">
        <v>45</v>
      </c>
      <c r="G76" s="62">
        <v>40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31.664000000000001</v>
      </c>
      <c r="D77" s="60">
        <v>28.75</v>
      </c>
      <c r="E77" s="102" t="s">
        <v>142</v>
      </c>
      <c r="F77" s="62">
        <v>260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27.233000000000001</v>
      </c>
      <c r="D78" s="60">
        <v>24.314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25.809000000000001</v>
      </c>
      <c r="D79" s="60">
        <v>22.846</v>
      </c>
      <c r="E79" s="100" t="s">
        <v>152</v>
      </c>
      <c r="F79" s="60">
        <v>16.2</v>
      </c>
      <c r="G79" s="60">
        <v>12.8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1.2300000000000001E-4</v>
      </c>
      <c r="D80" s="64">
        <v>8.53E-5</v>
      </c>
      <c r="E80" s="102" t="s">
        <v>157</v>
      </c>
      <c r="F80" s="61">
        <v>66.3</v>
      </c>
      <c r="G80" s="61">
        <v>71.5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8" t="s">
        <v>161</v>
      </c>
      <c r="C84" s="158"/>
    </row>
    <row r="85" spans="2:16" ht="15" customHeight="1">
      <c r="B85" s="159" t="s">
        <v>181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>
      <c r="B86" s="165" t="s">
        <v>195</v>
      </c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>
      <c r="B88" s="165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7"/>
    </row>
    <row r="89" spans="2:16" ht="15" customHeight="1">
      <c r="B89" s="165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7"/>
    </row>
    <row r="90" spans="2:16" ht="15" customHeight="1">
      <c r="B90" s="165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7"/>
    </row>
    <row r="91" spans="2:16" ht="15" customHeight="1">
      <c r="B91" s="165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7"/>
    </row>
    <row r="92" spans="2:16" ht="15" customHeight="1">
      <c r="B92" s="165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7"/>
    </row>
    <row r="93" spans="2:16" ht="15" customHeight="1">
      <c r="B93" s="165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7"/>
    </row>
    <row r="94" spans="2:16" ht="15" customHeight="1">
      <c r="B94" s="165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7"/>
    </row>
    <row r="95" spans="2:16" ht="15" customHeight="1">
      <c r="B95" s="165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7"/>
    </row>
    <row r="96" spans="2:16" ht="15" customHeight="1">
      <c r="B96" s="165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7"/>
    </row>
    <row r="97" spans="2:16" ht="15" customHeight="1">
      <c r="B97" s="165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7"/>
    </row>
    <row r="98" spans="2:16" ht="15" customHeight="1">
      <c r="B98" s="165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7"/>
    </row>
    <row r="99" spans="2:16" ht="15" customHeight="1">
      <c r="B99" s="168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70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2025-01-17T19:35:03Z</dcterms:modified>
</cp:coreProperties>
</file>