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<sst xmlns="http://schemas.openxmlformats.org/spreadsheetml/2006/main" count="214" uniqueCount="201">
  <si>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</si>
  <si>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</si>
  <si>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</si>
  <si>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</si>
  <si>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</si>
  <si>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</si>
  <si>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</si>
  <si>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</si>
  <si>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</si>
  <si>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</si>
  <si>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</si>
  <si>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</si>
  <si>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</si>
  <si>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</si>
  <si>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</si>
  <si>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</si>
  <si>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</si>
  <si>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</si>
  <si>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</si>
  <si>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</si>
  <si>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</si>
  <si>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</si>
  <si>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</si>
  <si>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</si>
  <si>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</si>
  <si>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</si>
  <si>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</si>
  <si>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</si>
  <si>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</si>
  <si>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</si>
  <si>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</si>
  <si>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</si>
  <si>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</si>
  <si>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</si>
  <si>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</si>
  <si>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</si>
  <si>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</si>
  <si>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</si>
  <si>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</si>
  <si>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</si>
  <si>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</si>
  <si>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</si>
  <si>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</si>
  <si>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</si>
  <si>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</si>
  <si>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</si>
  <si>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</si>
  <si>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</si>
  <si>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</si>
  <si>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</si>
  <si>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</si>
  <si>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</si>
  <si>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</si>
  <si>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</si>
  <si>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</si>
  <si>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</si>
  <si>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</si>
  <si>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</si>
  <si>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</si>
  <si>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</si>
  <si>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</si>
  <si>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</si>
  <si>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</si>
  <si>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</si>
  <si>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</si>
  <si>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</si>
  <si>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</si>
  <si>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</si>
  <si>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</si>
  <si>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</si>
  <si>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</si>
  <si>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</si>
  <si>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</si>
  <si>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</si>
  <si>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</si>
  <si>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</si>
  <si>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</si>
  <si>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</si>
  <si>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</si>
  <si>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</si>
  <si>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</si>
  <si>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</si>
  <si>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</si>
  <si>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</si>
  <si>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</si>
  <si>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</si>
  <si>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</si>
  <si>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</si>
  <si>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</si>
  <si>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</si>
  <si>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</si>
  <si>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</si>
  <si>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</si>
  <si>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</si>
  <si>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</si>
  <si>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</si>
  <si>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</si>
  <si>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</si>
  <si>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</si>
  <si>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</si>
  <si>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</si>
  <si>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</si>
  <si>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</si>
  <si>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</si>
  <si>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</si>
  <si>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</si>
  <si>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</si>
  <si>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</si>
  <si>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</si>
  <si>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</si>
  <si>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</si>
  <si>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</si>
  <si>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</si>
  <si>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</si>
  <si>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</si>
  <si>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</si>
  <si>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</si>
  <si>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</si>
  <si>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</si>
  <si>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</si>
  <si>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</si>
  <si>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</si>
  <si>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</si>
  <si>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</si>
  <si>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</si>
  <si>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</si>
  <si>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</si>
  <si>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</si>
  <si>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</si>
  <si>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</si>
  <si>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</si>
  <si>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</si>
  <si>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</si>
  <si>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</si>
  <si>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</si>
  <si>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</si>
  <si>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</si>
  <si>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</si>
  <si>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</si>
  <si>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</si>
  <si>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</si>
  <si>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</si>
  <si>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</si>
  <si>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</si>
  <si>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</si>
  <si>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</si>
  <si>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</si>
  <si>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</si>
  <si>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</si>
  <si>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</si>
  <si>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</si>
  <si>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</si>
  <si>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</si>
  <si>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</si>
  <si>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</si>
  <si>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</si>
  <si>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</si>
  <si>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</si>
  <si>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</si>
  <si>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</si>
  <si>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</si>
  <si>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</si>
  <si>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</si>
  <si>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</si>
  <si>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</si>
  <si>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</si>
  <si>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</si>
  <si>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</si>
  <si>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</si>
  <si>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</si>
  <si>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</si>
  <si>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</si>
  <si>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</si>
  <si>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</si>
  <si>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</si>
  <si>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</si>
  <si>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</si>
  <si>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</si>
  <si>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</si>
  <si>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</si>
  <si>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</si>
  <si>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</si>
  <si>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-</t>
  </si>
  <si>
    <t>월령 40%이상으로 방풍막 연결</t>
  </si>
  <si>
    <t>TMT</t>
  </si>
  <si>
    <t>SW</t>
  </si>
  <si>
    <t>구름의 영향으로 오전 플랫 건너뜀</t>
  </si>
  <si>
    <t>S</t>
  </si>
  <si>
    <t>KSP</t>
  </si>
  <si>
    <t>두원재</t>
  </si>
  <si>
    <t>M_060832-060833:T</t>
  </si>
  <si>
    <t>[10:30] 짙은 구름으로 인한 관측 대기 / [10:40] 관측 재개</t>
  </si>
  <si>
    <t>[11:35] 짙은 구름과 비로 인한 관측 대기 / [13:00] 관측 재개</t>
  </si>
  <si>
    <t>M_060840-060841:T</t>
  </si>
  <si>
    <t>C_060803-060915</t>
  </si>
  <si>
    <t>L_060875-060885</t>
  </si>
  <si>
    <t>ENG-KSP</t>
  </si>
  <si>
    <t>[16:15] 짙은 구름과 비로 인한 관측 대기 / [18:00] 짙은 구름과 비로 인한 관측 종료</t>
  </si>
  <si>
    <t>NNE</t>
  </si>
  <si>
    <t>E_060782-060789 플랫 연습 영상</t>
  </si>
  <si>
    <t>E_060782-060789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</si>
</sst>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70" zoomScale="145" zoomScaleNormal="145" workbookViewId="0">
      <selection activeCell="K80" sqref="K80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45672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58.133971291866018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0.44930555555555557</v>
      </c>
      <c r="D9" s="8">
        <v>2.2999999999999998</v>
      </c>
      <c r="E9" s="8">
        <v>22.5</v>
      </c>
      <c r="F9" s="8">
        <v>43.6</v>
      </c>
      <c r="G9" s="36" t="s">
        <v>198</v>
      </c>
      <c r="H9" s="8">
        <v>3.7</v>
      </c>
      <c r="I9" s="36">
        <v>98.6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2.1</v>
      </c>
      <c r="E10" s="8">
        <v>20</v>
      </c>
      <c r="F10" s="8">
        <v>55.3</v>
      </c>
      <c r="G10" s="36" t="s">
        <v>187</v>
      </c>
      <c r="H10" s="8">
        <v>3.1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0.73819444444444438</v>
      </c>
      <c r="D11" s="15" t="s">
        <v>182</v>
      </c>
      <c r="E11" s="15">
        <v>13.7</v>
      </c>
      <c r="F11" s="15">
        <v>86</v>
      </c>
      <c r="G11" s="36" t="s">
        <v>185</v>
      </c>
      <c r="H11" s="15">
        <v>6.1</v>
      </c>
      <c r="I11" s="16"/>
      <c r="J11" s="9">
        <f>IF(L11, 1, 0) + IF(M11, 2, 0) + IF(N11, 4, 0) + IF(O11, 8, 0) + IF(P11, 16, 0)</f>
        <v>24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1</v>
      </c>
    </row>
    <row r="12" spans="2:16" ht="14.25" customHeight="1" thickBot="1">
      <c r="B12" s="17" t="s">
        <v>24</v>
      </c>
      <c r="C12" s="18">
        <f>(24-C9)+C11</f>
        <v>24.288888888888891</v>
      </c>
      <c r="D12" s="19">
        <f>AVERAGE(D9:D11)</f>
        <v>2.2000000000000002</v>
      </c>
      <c r="E12" s="19">
        <f>AVERAGE(E9:E11)</f>
        <v>18.733333333333334</v>
      </c>
      <c r="F12" s="20">
        <f>AVERAGE(F9:F11)</f>
        <v>61.633333333333333</v>
      </c>
      <c r="G12" s="21"/>
      <c r="H12" s="22">
        <f>AVERAGE(H9:H11)</f>
        <v>4.3</v>
      </c>
      <c r="I12" s="23"/>
      <c r="J12" s="24">
        <f>AVERAGE(J9:J11)</f>
        <v>11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184</v>
      </c>
      <c r="F16" s="27" t="s">
        <v>188</v>
      </c>
      <c r="G16" s="117" t="s">
        <v>196</v>
      </c>
      <c r="H16" s="117" t="s">
        <v>181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0.38680555555555557</v>
      </c>
      <c r="D17" s="28">
        <v>0.38750000000000001</v>
      </c>
      <c r="E17" s="28">
        <v>0.42430555555555555</v>
      </c>
      <c r="F17" s="28">
        <v>0.44930555555555557</v>
      </c>
      <c r="G17" s="28">
        <v>0.54861111111111105</v>
      </c>
      <c r="H17" s="28">
        <v>0.74791666666666667</v>
      </c>
      <c r="I17" s="28"/>
      <c r="J17" s="28"/>
      <c r="K17" s="28"/>
      <c r="L17" s="28"/>
      <c r="M17" s="28"/>
      <c r="N17" s="28"/>
      <c r="O17" s="28"/>
      <c r="P17" s="28">
        <v>0.75208333333333333</v>
      </c>
    </row>
    <row r="18" spans="2:16" ht="14.15" customHeight="1">
      <c r="B18" s="35" t="s">
        <v>42</v>
      </c>
      <c r="C18" s="27">
        <v>60776</v>
      </c>
      <c r="D18" s="27">
        <v>60777</v>
      </c>
      <c r="E18" s="27">
        <v>60803</v>
      </c>
      <c r="F18" s="27">
        <v>60815</v>
      </c>
      <c r="G18" s="27">
        <v>60837</v>
      </c>
      <c r="H18" s="27">
        <v>60916</v>
      </c>
      <c r="I18" s="27"/>
      <c r="J18" s="27"/>
      <c r="K18" s="27"/>
      <c r="L18" s="27"/>
      <c r="M18" s="27"/>
      <c r="N18" s="27"/>
      <c r="O18" s="27"/>
      <c r="P18" s="27">
        <v>60921</v>
      </c>
    </row>
    <row r="19" spans="2:16" ht="14.15" customHeight="1" thickBot="1">
      <c r="B19" s="13" t="s">
        <v>43</v>
      </c>
      <c r="C19" s="29"/>
      <c r="D19" s="27">
        <v>60789</v>
      </c>
      <c r="E19" s="30">
        <v>60814</v>
      </c>
      <c r="F19" s="30">
        <v>60836</v>
      </c>
      <c r="G19" s="30">
        <v>60915</v>
      </c>
      <c r="H19" s="30">
        <v>60920</v>
      </c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22</v>
      </c>
      <c r="G20" s="33">
        <f>IF(ISNUMBER(G18),G19-G18+1,"")</f>
        <v>79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0.14305555555555557</v>
      </c>
      <c r="P30" s="46">
        <f>SUM(C30:J30,L30:N30)</f>
        <v>0.14583333333333331</v>
      </c>
    </row>
    <row r="31" spans="2:16" ht="14.15" customHeight="1">
      <c r="B31" s="37" t="s">
        <v>170</v>
      </c>
      <c r="C31" s="47"/>
      <c r="D31" s="7">
        <v>0.22777777777777777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0.29027777777777775</v>
      </c>
    </row>
    <row r="32" spans="2:16" ht="14.15" customHeight="1">
      <c r="B32" s="37" t="s">
        <v>65</v>
      </c>
      <c r="C32" s="49"/>
      <c r="D32" s="50">
        <v>5.9027777777777783E-2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0.12152777777777779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0.16874999999999998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0.16874999999999996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 t="s">
        <v>200</v>
      </c>
      <c r="D36" s="153"/>
      <c r="E36" s="152" t="s">
        <v>194</v>
      </c>
      <c r="F36" s="153"/>
      <c r="G36" s="152" t="s">
        <v>190</v>
      </c>
      <c r="H36" s="153"/>
      <c r="I36" s="152" t="s">
        <v>193</v>
      </c>
      <c r="J36" s="153"/>
      <c r="K36" s="152" t="s">
        <v>195</v>
      </c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191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197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 t="s">
        <v>186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-159.34</v>
      </c>
      <c r="D72" s="60">
        <v>-160.512</v>
      </c>
      <c r="E72" s="100" t="s">
        <v>118</v>
      </c>
      <c r="F72" s="60">
        <v>28.6</v>
      </c>
      <c r="G72" s="60">
        <v>26.29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-153.96299999999999</v>
      </c>
      <c r="D73" s="60">
        <v>-155.44499999999999</v>
      </c>
      <c r="E73" s="102" t="s">
        <v>122</v>
      </c>
      <c r="F73" s="61">
        <v>30.8</v>
      </c>
      <c r="G73" s="61">
        <v>32.590000000000003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-170.82</v>
      </c>
      <c r="D74" s="60">
        <v>-171.965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-118.56</v>
      </c>
      <c r="D75" s="60">
        <v>-120.72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38.722000000000001</v>
      </c>
      <c r="D76" s="60">
        <v>36.851999999999997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36.439</v>
      </c>
      <c r="D77" s="60">
        <v>34.322000000000003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32.070999999999998</v>
      </c>
      <c r="D78" s="60">
        <v>29.893000000000001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30.666</v>
      </c>
      <c r="D79" s="60">
        <v>28.417000000000002</v>
      </c>
      <c r="E79" s="100" t="s">
        <v>152</v>
      </c>
      <c r="F79" s="60">
        <v>21.1</v>
      </c>
      <c r="G79" s="60">
        <v>19.3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1.63E-4</v>
      </c>
      <c r="D80" s="64">
        <v>1.3899999999999999E-4</v>
      </c>
      <c r="E80" s="102" t="s">
        <v>157</v>
      </c>
      <c r="F80" s="61">
        <v>47.6</v>
      </c>
      <c r="G80" s="61">
        <v>50.7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2025-01-15T18:21:55Z</dcterms:modified>
</cp:coreProperties>
</file>