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<sst xmlns="http://schemas.openxmlformats.org/spreadsheetml/2006/main" count="218" uniqueCount="204">
  <si>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</si>
  <si>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</si>
  <si>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</si>
  <si>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</si>
  <si>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</si>
  <si>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</si>
  <si>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</si>
  <si>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</si>
  <si>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</si>
  <si>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</si>
  <si>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</si>
  <si>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</si>
  <si>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</si>
  <si>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</si>
  <si>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</si>
  <si>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</si>
  <si>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</si>
  <si>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</si>
  <si>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</si>
  <si>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</si>
  <si>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</si>
  <si>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</si>
  <si>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</si>
  <si>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</si>
  <si>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</si>
  <si>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</si>
  <si>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</si>
  <si>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</si>
  <si>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</si>
  <si>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</si>
  <si>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</si>
  <si>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</si>
  <si>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</si>
  <si>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</si>
  <si>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</si>
  <si>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</si>
  <si>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</si>
  <si>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</si>
  <si>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</si>
  <si>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</si>
  <si>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</si>
  <si>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</si>
  <si>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</si>
  <si>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</si>
  <si>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</si>
  <si>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</si>
  <si>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</si>
  <si>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</si>
  <si>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</si>
  <si>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</si>
  <si>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</si>
  <si>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</si>
  <si>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</si>
  <si>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</si>
  <si>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</si>
  <si>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</si>
  <si>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</si>
  <si>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</si>
  <si>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</si>
  <si>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</si>
  <si>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</si>
  <si>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</si>
  <si>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</si>
  <si>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</si>
  <si>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</si>
  <si>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</si>
  <si>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</si>
  <si>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</si>
  <si>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</si>
  <si>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</si>
  <si>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</si>
  <si>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</si>
  <si>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</si>
  <si>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</si>
  <si>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</si>
  <si>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</si>
  <si>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</si>
  <si>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</si>
  <si>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</si>
  <si>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</si>
  <si>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</si>
  <si>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</si>
  <si>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</si>
  <si>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</si>
  <si>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</si>
  <si>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</si>
  <si>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</si>
  <si>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</si>
  <si>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</si>
  <si>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</si>
  <si>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</si>
  <si>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</si>
  <si>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</si>
  <si>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</si>
  <si>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</si>
  <si>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</si>
  <si>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</si>
  <si>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</si>
  <si>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</si>
  <si>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</si>
  <si>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</si>
  <si>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</si>
  <si>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</si>
  <si>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</si>
  <si>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</si>
  <si>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</si>
  <si>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</si>
  <si>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</si>
  <si>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</si>
  <si>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</si>
  <si>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</si>
  <si>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</si>
  <si>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</si>
  <si>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</si>
  <si>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</si>
  <si>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</si>
  <si>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</si>
  <si>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</si>
  <si>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</si>
  <si>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</si>
  <si>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</si>
  <si>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</si>
  <si>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</si>
  <si>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</si>
  <si>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</si>
  <si>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</si>
  <si>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</si>
  <si>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</si>
  <si>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</si>
  <si>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</si>
  <si>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</si>
  <si>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</si>
  <si>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</si>
  <si>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</si>
  <si>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</si>
  <si>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</si>
  <si>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</si>
  <si>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</si>
  <si>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</si>
  <si>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</si>
  <si>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</si>
  <si>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</si>
  <si>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</si>
  <si>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</si>
  <si>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</si>
  <si>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</si>
  <si>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</si>
  <si>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</si>
  <si>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</si>
  <si>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</si>
  <si>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</si>
  <si>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</si>
  <si>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</si>
  <si>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</si>
  <si>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</si>
  <si>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</si>
  <si>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</si>
  <si>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</si>
  <si>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</si>
  <si>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</si>
  <si>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</si>
  <si>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</si>
  <si>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</si>
  <si>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</si>
  <si>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</si>
  <si>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</si>
  <si>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</si>
  <si>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</si>
  <si>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</si>
  <si>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</si>
  <si>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</si>
  <si>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</si>
  <si>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</si>
  <si>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</si>
  <si>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</si>
  <si>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</si>
  <si>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</si>
  <si>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</si>
  <si>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</si>
  <si>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</si>
  <si>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</si>
  <si>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</si>
  <si>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TMT</t>
  </si>
  <si>
    <t>김예은</t>
  </si>
  <si>
    <t>KSP</t>
  </si>
  <si>
    <t>KAMP</t>
  </si>
  <si>
    <t>ENG-DIR</t>
  </si>
  <si>
    <t>구름의 영향으로 오후 플랫 건너 뜀</t>
  </si>
  <si>
    <t>ESE</t>
  </si>
  <si>
    <t>NE</t>
  </si>
  <si>
    <t>M_059569-059570:N</t>
  </si>
  <si>
    <t>M_059701-059702:M</t>
  </si>
  <si>
    <t>M_059540-059542:T</t>
  </si>
  <si>
    <t>I_059558</t>
  </si>
  <si>
    <t>I_059558 filter I 와 초점 값 누락 됨</t>
  </si>
  <si>
    <t>E_059676-059677</t>
  </si>
  <si>
    <t>E_059680-059681</t>
  </si>
  <si>
    <t>E_059680-059681 영상 K와 T칩을  가로지르는 밝은 무늬(HA -02:33:03/ ALT 57.9/ AZ 63.6))가 보임</t>
  </si>
  <si>
    <t>E_059676-059677 filter B와 V에 밝은 무늬(HA -02:33:12/ ALT 57.7/ AZ 74.9)  보임</t>
  </si>
  <si>
    <t>M_059774-059775:M</t>
  </si>
  <si>
    <t>ENE</t>
  </si>
  <si>
    <t>35s/22k 30s/27k 23s/28k</t>
  </si>
  <si>
    <t>26s/27k 12s/28k</t>
  </si>
  <si>
    <t>방풍막 연결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</si>
</sst>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I10" sqref="I10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45661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>
        <v>1.8</v>
      </c>
      <c r="E9" s="8">
        <v>21.4</v>
      </c>
      <c r="F9" s="8">
        <v>43</v>
      </c>
      <c r="G9" s="36" t="s">
        <v>188</v>
      </c>
      <c r="H9" s="8">
        <v>3.7</v>
      </c>
      <c r="I9" s="36">
        <v>24.8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1.2</v>
      </c>
      <c r="E10" s="8">
        <v>20.9</v>
      </c>
      <c r="F10" s="8">
        <v>44.4</v>
      </c>
      <c r="G10" s="36" t="s">
        <v>200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0.72986111111111107</v>
      </c>
      <c r="D11" s="15">
        <v>1.6</v>
      </c>
      <c r="E11" s="15">
        <v>18.5</v>
      </c>
      <c r="F11" s="15">
        <v>55.6</v>
      </c>
      <c r="G11" s="36" t="s">
        <v>189</v>
      </c>
      <c r="H11" s="15">
        <v>6.2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24.279166666666669</v>
      </c>
      <c r="D12" s="19">
        <f>AVERAGE(D9:D11)</f>
        <v>1.5333333333333332</v>
      </c>
      <c r="E12" s="19">
        <f>AVERAGE(E9:E11)</f>
        <v>20.266666666666666</v>
      </c>
      <c r="F12" s="20">
        <f>AVERAGE(F9:F11)</f>
        <v>47.666666666666664</v>
      </c>
      <c r="G12" s="21"/>
      <c r="H12" s="22">
        <f>AVERAGE(H9:H11)</f>
        <v>3.7666666666666671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182</v>
      </c>
      <c r="F16" s="27" t="s">
        <v>184</v>
      </c>
      <c r="G16" s="117" t="s">
        <v>186</v>
      </c>
      <c r="H16" s="27" t="s">
        <v>185</v>
      </c>
      <c r="I16" s="27" t="s">
        <v>182</v>
      </c>
      <c r="J16" s="27" t="s">
        <v>181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0.40902777777777777</v>
      </c>
      <c r="D17" s="28">
        <v>0.41041666666666665</v>
      </c>
      <c r="E17" s="28">
        <v>0.43055555555555558</v>
      </c>
      <c r="F17" s="28">
        <v>0.44930555555555557</v>
      </c>
      <c r="G17" s="28">
        <v>0.53263888888888888</v>
      </c>
      <c r="H17" s="28">
        <v>0.66805555555555562</v>
      </c>
      <c r="I17" s="28">
        <v>0.73263888888888884</v>
      </c>
      <c r="J17" s="28">
        <v>0.76736111111111116</v>
      </c>
      <c r="K17" s="28"/>
      <c r="L17" s="28"/>
      <c r="M17" s="28"/>
      <c r="N17" s="28"/>
      <c r="O17" s="28"/>
      <c r="P17" s="28">
        <v>0.78125</v>
      </c>
    </row>
    <row r="18" spans="2:16" ht="14.15" customHeight="1">
      <c r="B18" s="35" t="s">
        <v>42</v>
      </c>
      <c r="C18" s="27">
        <v>59539</v>
      </c>
      <c r="D18" s="27">
        <v>59540</v>
      </c>
      <c r="E18" s="27">
        <v>59552</v>
      </c>
      <c r="F18" s="27">
        <v>59564</v>
      </c>
      <c r="G18" s="27">
        <v>59621</v>
      </c>
      <c r="H18" s="27">
        <v>59723</v>
      </c>
      <c r="I18" s="27">
        <v>59765</v>
      </c>
      <c r="J18" s="27">
        <v>59780</v>
      </c>
      <c r="K18" s="27"/>
      <c r="L18" s="27"/>
      <c r="M18" s="27"/>
      <c r="N18" s="27"/>
      <c r="O18" s="27"/>
      <c r="P18" s="27">
        <v>59792</v>
      </c>
    </row>
    <row r="19" spans="2:16" ht="14.15" customHeight="1" thickBot="1">
      <c r="B19" s="13" t="s">
        <v>43</v>
      </c>
      <c r="C19" s="29"/>
      <c r="D19" s="27">
        <v>59544</v>
      </c>
      <c r="E19" s="30">
        <v>59563</v>
      </c>
      <c r="F19" s="30">
        <v>59620</v>
      </c>
      <c r="G19" s="30">
        <v>59722</v>
      </c>
      <c r="H19" s="30">
        <v>59764</v>
      </c>
      <c r="I19" s="30">
        <v>59779</v>
      </c>
      <c r="J19" s="30">
        <v>59791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57</v>
      </c>
      <c r="G20" s="33">
        <f>IF(ISNUMBER(G18),G19-G18+1,"")</f>
        <v>102</v>
      </c>
      <c r="H20" s="33">
        <f>IF(ISNUMBER(H18),H19-H18+1,"")</f>
        <v>42</v>
      </c>
      <c r="I20" s="33">
        <f t="shared" ref="I20:O20" si="0">IF(ISNUMBER(I18),I19-I18+1,"")</f>
        <v>15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180</v>
      </c>
      <c r="F24" s="154"/>
      <c r="G24" s="154"/>
      <c r="H24" s="154"/>
      <c r="I24" s="154"/>
      <c r="J24" s="106">
        <v>0.76736111111111116</v>
      </c>
      <c r="K24" s="106">
        <v>0.77013888888888893</v>
      </c>
      <c r="L24" s="36" t="s">
        <v>177</v>
      </c>
      <c r="M24" s="154" t="s">
        <v>201</v>
      </c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>
        <v>0.77222222222222225</v>
      </c>
      <c r="K26" s="106">
        <v>0.77500000000000002</v>
      </c>
      <c r="L26" s="36" t="s">
        <v>178</v>
      </c>
      <c r="M26" s="154" t="s">
        <v>202</v>
      </c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0.13333333333333333</v>
      </c>
      <c r="P30" s="46">
        <f>SUM(C30:J30,L30:N30)</f>
        <v>0.14583333333333331</v>
      </c>
    </row>
    <row r="31" spans="2:16" ht="14.15" customHeight="1">
      <c r="B31" s="37" t="s">
        <v>170</v>
      </c>
      <c r="C31" s="47"/>
      <c r="D31" s="7">
        <v>8.3333333333333329E-2</v>
      </c>
      <c r="E31" s="7">
        <v>6.458333333333334E-2</v>
      </c>
      <c r="F31" s="7"/>
      <c r="G31" s="7"/>
      <c r="H31" s="7"/>
      <c r="I31" s="7"/>
      <c r="J31" s="7"/>
      <c r="K31" s="7">
        <v>3.888888888888889E-2</v>
      </c>
      <c r="L31" s="7"/>
      <c r="M31" s="7"/>
      <c r="N31" s="7">
        <v>0.13541666666666666</v>
      </c>
      <c r="O31" s="48"/>
      <c r="P31" s="46">
        <f>SUM(C31:N31)</f>
        <v>0.32222222222222219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8.3333333333333329E-2</v>
      </c>
      <c r="E34" s="110">
        <f t="shared" si="1"/>
        <v>6.458333333333334E-2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3.888888888888889E-2</v>
      </c>
      <c r="L34" s="110">
        <f t="shared" si="1"/>
        <v>0</v>
      </c>
      <c r="M34" s="110">
        <f t="shared" si="1"/>
        <v>0</v>
      </c>
      <c r="N34" s="110">
        <f t="shared" si="1"/>
        <v>0.13541666666666666</v>
      </c>
      <c r="O34" s="114"/>
      <c r="P34" s="111">
        <f t="shared" si="1"/>
        <v>0.32222222222222219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192</v>
      </c>
      <c r="D36" s="145"/>
      <c r="E36" s="144" t="s">
        <v>193</v>
      </c>
      <c r="F36" s="145"/>
      <c r="G36" s="144" t="s">
        <v>190</v>
      </c>
      <c r="H36" s="145"/>
      <c r="I36" s="144" t="s">
        <v>195</v>
      </c>
      <c r="J36" s="145"/>
      <c r="K36" s="144" t="s">
        <v>196</v>
      </c>
      <c r="L36" s="145"/>
      <c r="M36" s="144" t="s">
        <v>191</v>
      </c>
      <c r="N36" s="145"/>
      <c r="O36" s="118" t="s">
        <v>199</v>
      </c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198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197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-160.5</v>
      </c>
      <c r="D72" s="60">
        <v>-160.6</v>
      </c>
      <c r="E72" s="100" t="s">
        <v>118</v>
      </c>
      <c r="F72" s="60">
        <v>27.5</v>
      </c>
      <c r="G72" s="60">
        <v>25.7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-155.19999999999999</v>
      </c>
      <c r="D73" s="60">
        <v>-155.4</v>
      </c>
      <c r="E73" s="102" t="s">
        <v>122</v>
      </c>
      <c r="F73" s="61">
        <v>30.3</v>
      </c>
      <c r="G73" s="61">
        <v>34.1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-172.1</v>
      </c>
      <c r="D74" s="60">
        <v>-170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-119.8</v>
      </c>
      <c r="D75" s="60">
        <v>-120.7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36.700000000000003</v>
      </c>
      <c r="D76" s="60">
        <v>35.5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32.9</v>
      </c>
      <c r="D77" s="60">
        <v>31.6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30.8</v>
      </c>
      <c r="D78" s="60">
        <v>29.3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29.6</v>
      </c>
      <c r="D79" s="60">
        <v>28.2</v>
      </c>
      <c r="E79" s="100" t="s">
        <v>152</v>
      </c>
      <c r="F79" s="60">
        <v>19.3</v>
      </c>
      <c r="G79" s="60">
        <v>19.5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1.34E-4</v>
      </c>
      <c r="D80" s="64">
        <v>1.66E-4</v>
      </c>
      <c r="E80" s="102" t="s">
        <v>157</v>
      </c>
      <c r="F80" s="61">
        <v>53.4</v>
      </c>
      <c r="G80" s="61">
        <v>63.7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203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2025-01-04T19:10:02Z</dcterms:modified>
</cp:coreProperties>
</file>