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<sst xmlns="http://schemas.openxmlformats.org/spreadsheetml/2006/main" count="209" uniqueCount="196">
  <si>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</si>
  <si>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</si>
  <si>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</si>
  <si>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</si>
  <si>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</si>
  <si>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</si>
  <si>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</si>
  <si>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</si>
  <si>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</si>
  <si>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</si>
  <si>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</si>
  <si>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</si>
  <si>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</si>
  <si>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</si>
  <si>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</si>
  <si>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</si>
  <si>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</si>
  <si>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</si>
  <si>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</si>
  <si>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</si>
  <si>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</si>
  <si>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</si>
  <si>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</si>
  <si>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</si>
  <si>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</si>
  <si>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</si>
  <si>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</si>
  <si>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</si>
  <si>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</si>
  <si>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</si>
  <si>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</si>
  <si>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</si>
  <si>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</si>
  <si>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</si>
  <si>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</si>
  <si>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</si>
  <si>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</si>
  <si>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</si>
  <si>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</si>
  <si>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</si>
  <si>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</si>
  <si>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</si>
  <si>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</si>
  <si>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</si>
  <si>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</si>
  <si>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</si>
  <si>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</si>
  <si>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</si>
  <si>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</si>
  <si>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</si>
  <si>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</si>
  <si>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</si>
  <si>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</si>
  <si>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</si>
  <si>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</si>
  <si>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</si>
  <si>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</si>
  <si>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</si>
  <si>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</si>
  <si>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</si>
  <si>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</si>
  <si>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</si>
  <si>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</si>
  <si>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</si>
  <si>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</si>
  <si>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</si>
  <si>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</si>
  <si>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</si>
  <si>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</si>
  <si>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</si>
  <si>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</si>
  <si>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</si>
  <si>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</si>
  <si>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</si>
  <si>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</si>
  <si>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</si>
  <si>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</si>
  <si>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</si>
  <si>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</si>
  <si>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</si>
  <si>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</si>
  <si>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</si>
  <si>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</si>
  <si>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</si>
  <si>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</si>
  <si>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</si>
  <si>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</si>
  <si>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</si>
  <si>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</si>
  <si>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</si>
  <si>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</si>
  <si>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</si>
  <si>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</si>
  <si>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</si>
  <si>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</si>
  <si>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</si>
  <si>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</si>
  <si>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</si>
  <si>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</si>
  <si>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</si>
  <si>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</si>
  <si>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</si>
  <si>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</si>
  <si>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</si>
  <si>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</si>
  <si>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</si>
  <si>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</si>
  <si>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</si>
  <si>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</si>
  <si>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</si>
  <si>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</si>
  <si>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</si>
  <si>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</si>
  <si>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</si>
  <si>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</si>
  <si>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</si>
  <si>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</si>
  <si>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</si>
  <si>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</si>
  <si>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</si>
  <si>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</si>
  <si>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</si>
  <si>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</si>
  <si>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</si>
  <si>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</si>
  <si>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</si>
  <si>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</si>
  <si>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</si>
  <si>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</si>
  <si>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</si>
  <si>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</si>
  <si>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</si>
  <si>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</si>
  <si>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</si>
  <si>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</si>
  <si>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</si>
  <si>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</si>
  <si>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</si>
  <si>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</si>
  <si>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</si>
  <si>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</si>
  <si>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</si>
  <si>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</si>
  <si>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</si>
  <si>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</si>
  <si>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</si>
  <si>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</si>
  <si>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</si>
  <si>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</si>
  <si>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</si>
  <si>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</si>
  <si>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</si>
  <si>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</si>
  <si>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</si>
  <si>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</si>
  <si>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</si>
  <si>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</si>
  <si>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</si>
  <si>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</si>
  <si>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</si>
  <si>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</si>
  <si>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</si>
  <si>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</si>
  <si>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</si>
  <si>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</si>
  <si>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</si>
  <si>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</si>
  <si>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</si>
  <si>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</si>
  <si>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</si>
  <si>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</si>
  <si>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</si>
  <si>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</si>
  <si>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</si>
  <si>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</si>
  <si>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</si>
  <si>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</si>
  <si>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</si>
  <si>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</si>
  <si>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</si>
  <si>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</si>
  <si>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ALL</t>
  </si>
  <si>
    <t>월령 40% 이하으로 방풍막 연결 해제</t>
  </si>
  <si>
    <t>TMT</t>
  </si>
  <si>
    <t>김예은</t>
  </si>
  <si>
    <t>ENG</t>
  </si>
  <si>
    <t>[10:00]비와 짙은 구름으로 인한 관측 대기 오후 플랫 건너뜀/ [10:45]관측 재개</t>
  </si>
  <si>
    <t>C_058898-058899</t>
  </si>
  <si>
    <t>T_058993</t>
  </si>
  <si>
    <t>E_059024-059025 동일한 관측 위치의 filter B와 V에서 밝은 무늬(HA -02:53:08/ ALT53.4/ AZ51.4) 보임</t>
  </si>
  <si>
    <t>T_058993 고도 제한으로 망원경이 멈추면서 별이 흐름</t>
  </si>
  <si>
    <t>WSW</t>
  </si>
  <si>
    <t>N</t>
  </si>
  <si>
    <t>SSW</t>
  </si>
  <si>
    <t>E_059024-059025</t>
  </si>
  <si>
    <t>UT12:40쯤 오로라로 추정 되는 밝은 빛을 남쪽에서 나타나 관측 종료시간까지 보임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</si>
</sst>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76" zoomScale="145" zoomScaleNormal="145" workbookViewId="0">
      <selection activeCell="B45" sqref="B45:P45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55">
        <v>45658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100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0.45069444444444445</v>
      </c>
      <c r="D9" s="8">
        <v>2.6</v>
      </c>
      <c r="E9" s="8">
        <v>21.2</v>
      </c>
      <c r="F9" s="8">
        <v>41.1</v>
      </c>
      <c r="G9" s="36" t="s">
        <v>191</v>
      </c>
      <c r="H9" s="8">
        <v>1.3</v>
      </c>
      <c r="I9" s="36">
        <v>4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1.4</v>
      </c>
      <c r="E10" s="8">
        <v>19.899999999999999</v>
      </c>
      <c r="F10" s="8">
        <v>49.2</v>
      </c>
      <c r="G10" s="36" t="s">
        <v>192</v>
      </c>
      <c r="H10" s="8">
        <v>2.5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0.7284722222222223</v>
      </c>
      <c r="D11" s="15">
        <v>1.2</v>
      </c>
      <c r="E11" s="15">
        <v>16.7</v>
      </c>
      <c r="F11" s="15">
        <v>82.2</v>
      </c>
      <c r="G11" s="36" t="s">
        <v>193</v>
      </c>
      <c r="H11" s="15">
        <v>0.3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24.277777777777779</v>
      </c>
      <c r="D12" s="19">
        <f>AVERAGE(D9:D11)</f>
        <v>1.7333333333333334</v>
      </c>
      <c r="E12" s="19">
        <f>AVERAGE(E9:E11)</f>
        <v>19.266666666666666</v>
      </c>
      <c r="F12" s="20">
        <f>AVERAGE(F9:F11)</f>
        <v>57.5</v>
      </c>
      <c r="G12" s="21"/>
      <c r="H12" s="22">
        <f>AVERAGE(H9:H11)</f>
        <v>1.3666666666666665</v>
      </c>
      <c r="I12" s="23"/>
      <c r="J12" s="24">
        <f>AVERAGE(J9:J11)</f>
        <v>1.6666666666666667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181</v>
      </c>
      <c r="E16" s="27" t="s">
        <v>185</v>
      </c>
      <c r="F16" s="27" t="s">
        <v>183</v>
      </c>
      <c r="G16" s="117" t="s">
        <v>181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0.3923611111111111</v>
      </c>
      <c r="D17" s="28">
        <v>0.39374999999999999</v>
      </c>
      <c r="E17" s="28">
        <v>0.4548611111111111</v>
      </c>
      <c r="F17" s="28">
        <v>0.73125000000000007</v>
      </c>
      <c r="G17" s="28">
        <v>0.75555555555555554</v>
      </c>
      <c r="H17" s="28"/>
      <c r="I17" s="28"/>
      <c r="J17" s="28"/>
      <c r="K17" s="28"/>
      <c r="L17" s="28"/>
      <c r="M17" s="28"/>
      <c r="N17" s="28"/>
      <c r="O17" s="28"/>
      <c r="P17" s="28">
        <v>0.76111111111111107</v>
      </c>
    </row>
    <row r="18" spans="2:16" ht="14.15" customHeight="1">
      <c r="B18" s="35" t="s">
        <v>42</v>
      </c>
      <c r="C18" s="27">
        <v>58878</v>
      </c>
      <c r="D18" s="27">
        <v>58879</v>
      </c>
      <c r="E18" s="27">
        <v>58891</v>
      </c>
      <c r="F18" s="27">
        <v>59074</v>
      </c>
      <c r="G18" s="27">
        <v>59087</v>
      </c>
      <c r="H18" s="27"/>
      <c r="I18" s="27"/>
      <c r="J18" s="27"/>
      <c r="K18" s="27"/>
      <c r="L18" s="27"/>
      <c r="M18" s="27"/>
      <c r="N18" s="27"/>
      <c r="O18" s="27"/>
      <c r="P18" s="27">
        <v>59092</v>
      </c>
    </row>
    <row r="19" spans="2:16" ht="14.15" customHeight="1" thickBot="1">
      <c r="B19" s="13" t="s">
        <v>43</v>
      </c>
      <c r="C19" s="29"/>
      <c r="D19" s="27">
        <v>58883</v>
      </c>
      <c r="E19" s="30">
        <v>59073</v>
      </c>
      <c r="F19" s="30">
        <v>59086</v>
      </c>
      <c r="G19" s="30">
        <v>59091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183</v>
      </c>
      <c r="F20" s="33">
        <f>IF(ISNUMBER(F18),F19-F18+1,"")</f>
        <v>13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0.27777777777777779</v>
      </c>
      <c r="P30" s="46">
        <f>SUM(C30:J30,L30:N30)</f>
        <v>0</v>
      </c>
    </row>
    <row r="31" spans="2:16" ht="14.15" customHeight="1">
      <c r="B31" s="37" t="s">
        <v>170</v>
      </c>
      <c r="C31" s="47"/>
      <c r="D31" s="7">
        <v>0.27777777777777779</v>
      </c>
      <c r="E31" s="7"/>
      <c r="F31" s="7"/>
      <c r="G31" s="7"/>
      <c r="H31" s="7"/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0.29444444444444445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0.27777777777777779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0.29444444444444445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49" t="s">
        <v>67</v>
      </c>
      <c r="C36" s="152" t="s">
        <v>187</v>
      </c>
      <c r="D36" s="153"/>
      <c r="E36" s="152" t="s">
        <v>188</v>
      </c>
      <c r="F36" s="153"/>
      <c r="G36" s="152" t="s">
        <v>194</v>
      </c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5" customHeight="1">
      <c r="B44" s="122" t="s">
        <v>186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190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 t="s">
        <v>189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5" customHeight="1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5" customHeight="1" thickTop="1" thickBot="1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/>
    <row r="56" spans="2:16" ht="17.25" customHeight="1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49999999999999" customHeight="1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49999999999999" customHeight="1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49999999999999" customHeight="1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49999999999999" customHeight="1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49999999999999" customHeight="1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49999999999999" customHeight="1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49999999999999" customHeight="1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-160.6</v>
      </c>
      <c r="D72" s="60">
        <v>-161.1</v>
      </c>
      <c r="E72" s="100" t="s">
        <v>118</v>
      </c>
      <c r="F72" s="60">
        <v>27.8</v>
      </c>
      <c r="G72" s="60">
        <v>25.9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-155.30000000000001</v>
      </c>
      <c r="D73" s="60">
        <v>-156.1</v>
      </c>
      <c r="E73" s="102" t="s">
        <v>122</v>
      </c>
      <c r="F73" s="61">
        <v>31.8</v>
      </c>
      <c r="G73" s="61">
        <v>33.700000000000003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-171.3</v>
      </c>
      <c r="D74" s="60">
        <v>-171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-120.7</v>
      </c>
      <c r="D75" s="60">
        <v>-122.4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36.700000000000003</v>
      </c>
      <c r="D76" s="60">
        <v>35.200000000000003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33</v>
      </c>
      <c r="D77" s="60">
        <v>31.4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30.9</v>
      </c>
      <c r="D78" s="60">
        <v>29.2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29.8</v>
      </c>
      <c r="D79" s="60">
        <v>28.1</v>
      </c>
      <c r="E79" s="100" t="s">
        <v>152</v>
      </c>
      <c r="F79" s="60">
        <v>18.600000000000001</v>
      </c>
      <c r="G79" s="60">
        <v>17.899999999999999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1.47E-4</v>
      </c>
      <c r="D80" s="64">
        <v>1.34E-4</v>
      </c>
      <c r="E80" s="102" t="s">
        <v>157</v>
      </c>
      <c r="F80" s="61">
        <v>54.3</v>
      </c>
      <c r="G80" s="61">
        <v>87.1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8" t="s">
        <v>161</v>
      </c>
      <c r="C84" s="158"/>
    </row>
    <row r="85" spans="2:16" ht="15" customHeight="1">
      <c r="B85" s="159" t="s">
        <v>182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2025-01-01T18:36:18Z</dcterms:modified>
</cp:coreProperties>
</file>