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/>
  <c r="C25" i="1"/>
  <c r="D23" i="1"/>
  <c r="H18" i="1" l="1"/>
  <c r="H19" i="1" s="1"/>
  <c r="I18" i="1" s="1"/>
  <c r="F18" i="1" l="1"/>
  <c r="G18" i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<sst xmlns="http://schemas.openxmlformats.org/spreadsheetml/2006/main" count="211" uniqueCount="197">
  <si>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</si>
  <si>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</si>
  <si>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</si>
  <si>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</si>
  <si>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</si>
  <si>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</si>
  <si>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</si>
  <si>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</si>
  <si>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</si>
  <si>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</si>
  <si>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</si>
  <si>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</si>
  <si>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</si>
  <si>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</si>
  <si>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</si>
  <si>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</si>
  <si>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</si>
  <si>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</si>
  <si>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</si>
  <si>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</si>
  <si>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</si>
  <si>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</si>
  <si>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</si>
  <si>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</si>
  <si>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</si>
  <si>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</si>
  <si>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</si>
  <si>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</si>
  <si>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</si>
  <si>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</si>
  <si>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</si>
  <si>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</si>
  <si>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</si>
  <si>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</si>
  <si>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</si>
  <si>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</si>
  <si>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</si>
  <si>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</si>
  <si>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</si>
  <si>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</si>
  <si>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</si>
  <si>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</si>
  <si>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</si>
  <si>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</si>
  <si>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</si>
  <si>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</si>
  <si>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</si>
  <si>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</si>
  <si>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</si>
  <si>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</si>
  <si>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</si>
  <si>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</si>
  <si>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</si>
  <si>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</si>
  <si>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</si>
  <si>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</si>
  <si>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</si>
  <si>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</si>
  <si>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</si>
  <si>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</si>
  <si>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</si>
  <si>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</si>
  <si>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</si>
  <si>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</si>
  <si>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</si>
  <si>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</si>
  <si>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</si>
  <si>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</si>
  <si>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</si>
  <si>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</si>
  <si>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</si>
  <si>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</si>
  <si>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</si>
  <si>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</si>
  <si>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</si>
  <si>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</si>
  <si>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</si>
  <si>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</si>
  <si>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</si>
  <si>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</si>
  <si>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</si>
  <si>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</si>
  <si>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</si>
  <si>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</si>
  <si>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</si>
  <si>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</si>
  <si>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</si>
  <si>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</si>
  <si>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</si>
  <si>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</si>
  <si>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</si>
  <si>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</si>
  <si>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</si>
  <si>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</si>
  <si>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</si>
  <si>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</si>
  <si>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</si>
  <si>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</si>
  <si>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</si>
  <si>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</si>
  <si>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</si>
  <si>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</si>
  <si>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</si>
  <si>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</si>
  <si>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</si>
  <si>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</si>
  <si>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</si>
  <si>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</si>
  <si>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</si>
  <si>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</si>
  <si>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</si>
  <si>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</si>
  <si>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</si>
  <si>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</si>
  <si>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</si>
  <si>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</si>
  <si>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</si>
  <si>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</si>
  <si>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</si>
  <si>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</si>
  <si>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</si>
  <si>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</si>
  <si>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</si>
  <si>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</si>
  <si>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</si>
  <si>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</si>
  <si>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</si>
  <si>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</si>
  <si>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</si>
  <si>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</si>
  <si>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</si>
  <si>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</si>
  <si>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</si>
  <si>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</si>
  <si>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</si>
  <si>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</si>
  <si>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</si>
  <si>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</si>
  <si>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</si>
  <si>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</si>
  <si>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</si>
  <si>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</si>
  <si>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</si>
  <si>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</si>
  <si>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</si>
  <si>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</si>
  <si>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</si>
  <si>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</si>
  <si>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</si>
  <si>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</si>
  <si>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</si>
  <si>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</si>
  <si>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</si>
  <si>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</si>
  <si>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</si>
  <si>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</si>
  <si>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</si>
  <si>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</si>
  <si>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</si>
  <si>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</si>
  <si>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</si>
  <si>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</si>
  <si>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</si>
  <si>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</si>
  <si>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</si>
  <si>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</si>
  <si>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</si>
  <si>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</si>
  <si>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</si>
  <si>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</si>
  <si>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</si>
  <si>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</si>
  <si>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</si>
  <si>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</si>
  <si>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</si>
  <si>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</si>
  <si>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</si>
  <si>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</si>
  <si>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</si>
  <si>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</si>
  <si>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</si>
  <si>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</si>
  <si>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</si>
  <si>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</si>
  <si>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/  /  /  /</t>
    <phoneticPr fontId="3" type="noConversion"/>
  </si>
  <si>
    <t>BLG</t>
    <phoneticPr fontId="3" type="noConversion"/>
  </si>
  <si>
    <t>KAMP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</si>
  <si>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</si>
  <si>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</si>
  <si>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</si>
  <si>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</si>
  <si>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</si>
  <si>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 xml:space="preserve"> 20s/28k 35s/27k 50s/22k</t>
    <phoneticPr fontId="3" type="noConversion"/>
  </si>
  <si>
    <t xml:space="preserve"> 20s/7k 35s/14k 50s/10k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</si>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</sst>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6" sqref="G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45559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100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>
        <v>1.9</v>
      </c>
      <c r="E9" s="130">
        <v>11.7</v>
      </c>
      <c r="F9" s="130">
        <v>31</v>
      </c>
      <c r="G9" s="131" t="s">
        <v>194</v>
      </c>
      <c r="H9" s="132">
        <v>1.3</v>
      </c>
      <c r="I9" s="133">
        <v>48</v>
      </c>
      <c r="J9" s="13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6">
        <v>0.9375</v>
      </c>
      <c r="D10" s="132">
        <v>1.4</v>
      </c>
      <c r="E10" s="132">
        <v>7.7</v>
      </c>
      <c r="F10" s="132">
        <v>27</v>
      </c>
      <c r="G10" s="133" t="s">
        <v>188</v>
      </c>
      <c r="H10" s="132">
        <v>3.4</v>
      </c>
      <c r="I10" s="137"/>
      <c r="J10" s="13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42">
        <v>0.125</v>
      </c>
      <c r="D11" s="143">
        <v>1.3</v>
      </c>
      <c r="E11" s="143">
        <v>9.6</v>
      </c>
      <c r="F11" s="143">
        <v>15</v>
      </c>
      <c r="G11" s="133" t="s">
        <v>187</v>
      </c>
      <c r="H11" s="132">
        <v>2.7</v>
      </c>
      <c r="I11" s="144"/>
      <c r="J11" s="134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1.5333333333333332</v>
      </c>
      <c r="E12" s="12">
        <f>AVERAGE(E9:E11)</f>
        <v>9.6666666666666661</v>
      </c>
      <c r="F12" s="13">
        <f>AVERAGE(F9:F11)</f>
        <v>24.333333333333332</v>
      </c>
      <c r="G12" s="14"/>
      <c r="H12" s="15">
        <f>AVERAGE(H9:H11)</f>
        <v>2.4666666666666668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185</v>
      </c>
      <c r="F16" s="116" t="s">
        <v>186</v>
      </c>
      <c r="G16" s="116" t="s">
        <v>191</v>
      </c>
      <c r="H16" s="116" t="s">
        <v>195</v>
      </c>
      <c r="I16" s="116" t="s">
        <v>196</v>
      </c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0.6972222222222223</v>
      </c>
      <c r="D17" s="115">
        <v>0.69861111111111107</v>
      </c>
      <c r="E17" s="115">
        <v>0.72916666666666663</v>
      </c>
      <c r="F17" s="115">
        <v>0.87638888888888899</v>
      </c>
      <c r="G17" s="115">
        <v>0.94166666666666676</v>
      </c>
      <c r="H17" s="115">
        <v>0.12916666666666668</v>
      </c>
      <c r="I17" s="115">
        <v>0.14930555555555555</v>
      </c>
      <c r="J17" s="111"/>
      <c r="K17" s="111"/>
      <c r="L17" s="111"/>
      <c r="M17" s="111"/>
      <c r="N17" s="111"/>
      <c r="O17" s="111"/>
      <c r="P17" s="115">
        <v>0.15347222222222223</v>
      </c>
    </row>
    <row r="18" spans="2:16" ht="14.1" customHeight="1" x14ac:dyDescent="0.25">
      <c r="B18" s="24" t="s">
        <v>43</v>
      </c>
      <c r="C18" s="116">
        <v>45980</v>
      </c>
      <c r="D18" s="116">
        <f>C18+1</f>
        <v>45981</v>
      </c>
      <c r="E18" s="116">
        <f t="shared" ref="E18" si="0">D19+1</f>
        <v>45992</v>
      </c>
      <c r="F18" s="116">
        <f>E19+1</f>
        <v>46088</v>
      </c>
      <c r="G18" s="116">
        <f>F19+1</f>
        <v>46132</v>
      </c>
      <c r="H18" s="116">
        <f>G19+1</f>
        <v>46254</v>
      </c>
      <c r="I18" s="116">
        <f>H19+1</f>
        <v>46266</v>
      </c>
      <c r="J18" s="110"/>
      <c r="K18" s="110"/>
      <c r="L18" s="110"/>
      <c r="M18" s="110"/>
      <c r="N18" s="110"/>
      <c r="O18" s="110"/>
      <c r="P18" s="116">
        <f>MAX(C18:O19)+1</f>
        <v>46271</v>
      </c>
    </row>
    <row r="19" spans="2:16" ht="14.1" customHeight="1" thickBot="1" x14ac:dyDescent="0.3">
      <c r="B19" s="9" t="s">
        <v>44</v>
      </c>
      <c r="C19" s="84"/>
      <c r="D19" s="116">
        <v>45991</v>
      </c>
      <c r="E19" s="116">
        <v>46087</v>
      </c>
      <c r="F19" s="116">
        <v>46131</v>
      </c>
      <c r="G19" s="116">
        <v>46253</v>
      </c>
      <c r="H19" s="116">
        <f>H18+11</f>
        <v>46265</v>
      </c>
      <c r="I19" s="116">
        <f>I18+4</f>
        <v>46270</v>
      </c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1">IF(ISNUMBER(E18),E19-E18+1,"")</f>
        <v>96</v>
      </c>
      <c r="F20" s="90">
        <f t="shared" si="1"/>
        <v>44</v>
      </c>
      <c r="G20" s="113">
        <f t="shared" si="1"/>
        <v>122</v>
      </c>
      <c r="H20" s="113">
        <f t="shared" si="1"/>
        <v>12</v>
      </c>
      <c r="I20" s="90">
        <f t="shared" si="1"/>
        <v>5</v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24">
        <v>45986</v>
      </c>
      <c r="D23" s="124">
        <f>C23+2</f>
        <v>45988</v>
      </c>
      <c r="E23" s="125" t="s">
        <v>181</v>
      </c>
      <c r="F23" s="163" t="s">
        <v>192</v>
      </c>
      <c r="G23" s="163"/>
      <c r="H23" s="163"/>
      <c r="I23" s="163"/>
      <c r="J23" s="126"/>
      <c r="K23" s="126"/>
      <c r="L23" s="127" t="s">
        <v>50</v>
      </c>
      <c r="M23" s="163" t="s">
        <v>189</v>
      </c>
      <c r="N23" s="163"/>
      <c r="O23" s="163"/>
      <c r="P23" s="163"/>
    </row>
    <row r="24" spans="2:16" ht="13.5" customHeight="1" x14ac:dyDescent="0.25">
      <c r="B24" s="164"/>
      <c r="C24" s="128"/>
      <c r="D24" s="128"/>
      <c r="E24" s="127" t="s">
        <v>177</v>
      </c>
      <c r="F24" s="163" t="s">
        <v>179</v>
      </c>
      <c r="G24" s="163"/>
      <c r="H24" s="163"/>
      <c r="I24" s="163"/>
      <c r="J24" s="126"/>
      <c r="K24" s="126"/>
      <c r="L24" s="127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28">
        <f>D23+1</f>
        <v>45989</v>
      </c>
      <c r="D25" s="128">
        <f>C25+2</f>
        <v>45991</v>
      </c>
      <c r="E25" s="127" t="s">
        <v>51</v>
      </c>
      <c r="F25" s="163" t="s">
        <v>193</v>
      </c>
      <c r="G25" s="163"/>
      <c r="H25" s="163"/>
      <c r="I25" s="163"/>
      <c r="J25" s="126"/>
      <c r="K25" s="126"/>
      <c r="L25" s="127" t="s">
        <v>180</v>
      </c>
      <c r="M25" s="163" t="s">
        <v>190</v>
      </c>
      <c r="N25" s="163"/>
      <c r="O25" s="163"/>
      <c r="P25" s="163"/>
    </row>
    <row r="26" spans="2:16" ht="13.5" customHeight="1" x14ac:dyDescent="0.25">
      <c r="B26" s="164"/>
      <c r="C26" s="128"/>
      <c r="D26" s="128"/>
      <c r="E26" s="127" t="s">
        <v>50</v>
      </c>
      <c r="F26" s="163" t="s">
        <v>184</v>
      </c>
      <c r="G26" s="163"/>
      <c r="H26" s="163"/>
      <c r="I26" s="163"/>
      <c r="J26" s="126"/>
      <c r="K26" s="126"/>
      <c r="L26" s="127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0.13263888888888889</v>
      </c>
      <c r="D30" s="100"/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>
        <v>0.18611111111111112</v>
      </c>
      <c r="O30" s="100"/>
      <c r="P30" s="95">
        <f>SUM(C30:J30,L30:N30)</f>
        <v>0.38124999999999998</v>
      </c>
    </row>
    <row r="31" spans="2:16" ht="14.1" customHeight="1" x14ac:dyDescent="0.25">
      <c r="B31" s="25" t="s">
        <v>171</v>
      </c>
      <c r="C31" s="135">
        <v>0.14722222222222223</v>
      </c>
      <c r="D31" s="138">
        <v>0.1875</v>
      </c>
      <c r="E31" s="138">
        <v>6.5277777777777782E-2</v>
      </c>
      <c r="F31" s="107"/>
      <c r="G31" s="107"/>
      <c r="H31" s="107"/>
      <c r="I31" s="107"/>
      <c r="J31" s="107"/>
      <c r="K31" s="138">
        <v>2.013888888888889E-2</v>
      </c>
      <c r="L31" s="107"/>
      <c r="M31" s="107"/>
      <c r="N31" s="107"/>
      <c r="O31" s="108"/>
      <c r="P31" s="95">
        <f>SUM(C31:N31)</f>
        <v>0.4201388888888889</v>
      </c>
    </row>
    <row r="32" spans="2:16" ht="14.1" customHeight="1" x14ac:dyDescent="0.25">
      <c r="B32" s="25" t="s">
        <v>67</v>
      </c>
      <c r="C32" s="120"/>
      <c r="D32" s="121"/>
      <c r="E32" s="121"/>
      <c r="F32" s="103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0.14722222222222223</v>
      </c>
      <c r="D34" s="85">
        <f t="shared" ref="D34:P34" si="2">D31-D32-D33</f>
        <v>0.1875</v>
      </c>
      <c r="E34" s="85">
        <f t="shared" si="2"/>
        <v>6.5277777777777782E-2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2.013888888888889E-2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0.4201388888888889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1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1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1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1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6"/>
      <c r="C52" s="197"/>
      <c r="D52" s="174"/>
      <c r="E52" s="174"/>
      <c r="F52" s="174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17"/>
      <c r="E53" s="117">
        <v>1.76</v>
      </c>
      <c r="F53" s="117">
        <v>1.56</v>
      </c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17">
        <v>523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2" t="b">
        <v>1</v>
      </c>
      <c r="E59" s="209" t="s">
        <v>79</v>
      </c>
      <c r="F59" s="210"/>
      <c r="G59" s="32" t="b">
        <v>1</v>
      </c>
      <c r="H59" s="211" t="s">
        <v>80</v>
      </c>
      <c r="I59" s="210"/>
      <c r="J59" s="32" t="b">
        <v>1</v>
      </c>
      <c r="K59" s="211" t="s">
        <v>81</v>
      </c>
      <c r="L59" s="210"/>
      <c r="M59" s="32" t="b">
        <v>1</v>
      </c>
      <c r="N59" s="212" t="s">
        <v>82</v>
      </c>
      <c r="O59" s="210"/>
      <c r="P59" s="32" t="b">
        <v>1</v>
      </c>
    </row>
    <row r="60" spans="2:16" ht="20.100000000000001" customHeight="1" x14ac:dyDescent="0.25">
      <c r="B60" s="209" t="s">
        <v>83</v>
      </c>
      <c r="C60" s="210"/>
      <c r="D60" s="32" t="b">
        <v>1</v>
      </c>
      <c r="E60" s="209" t="s">
        <v>84</v>
      </c>
      <c r="F60" s="210"/>
      <c r="G60" s="32" t="b">
        <v>1</v>
      </c>
      <c r="H60" s="211" t="s">
        <v>85</v>
      </c>
      <c r="I60" s="210"/>
      <c r="J60" s="32" t="b">
        <v>1</v>
      </c>
      <c r="K60" s="211" t="s">
        <v>86</v>
      </c>
      <c r="L60" s="210"/>
      <c r="M60" s="32" t="b">
        <v>1</v>
      </c>
      <c r="N60" s="212" t="s">
        <v>87</v>
      </c>
      <c r="O60" s="210"/>
      <c r="P60" s="32" t="b">
        <v>1</v>
      </c>
    </row>
    <row r="61" spans="2:16" ht="20.100000000000001" customHeight="1" x14ac:dyDescent="0.25">
      <c r="B61" s="209" t="s">
        <v>88</v>
      </c>
      <c r="C61" s="210"/>
      <c r="D61" s="32" t="b">
        <v>1</v>
      </c>
      <c r="E61" s="209" t="s">
        <v>89</v>
      </c>
      <c r="F61" s="210"/>
      <c r="G61" s="32" t="b">
        <v>1</v>
      </c>
      <c r="H61" s="211" t="s">
        <v>90</v>
      </c>
      <c r="I61" s="210"/>
      <c r="J61" s="32" t="b">
        <v>1</v>
      </c>
      <c r="K61" s="211" t="s">
        <v>91</v>
      </c>
      <c r="L61" s="210"/>
      <c r="M61" s="32" t="b">
        <v>1</v>
      </c>
      <c r="N61" s="212" t="s">
        <v>92</v>
      </c>
      <c r="O61" s="210"/>
      <c r="P61" s="32" t="b">
        <v>1</v>
      </c>
    </row>
    <row r="62" spans="2:16" ht="20.100000000000001" customHeight="1" x14ac:dyDescent="0.25">
      <c r="B62" s="211" t="s">
        <v>90</v>
      </c>
      <c r="C62" s="210"/>
      <c r="D62" s="32" t="b">
        <v>1</v>
      </c>
      <c r="E62" s="209" t="s">
        <v>93</v>
      </c>
      <c r="F62" s="210"/>
      <c r="G62" s="32" t="b">
        <v>1</v>
      </c>
      <c r="H62" s="211" t="s">
        <v>94</v>
      </c>
      <c r="I62" s="210"/>
      <c r="J62" s="32" t="b">
        <v>0</v>
      </c>
      <c r="K62" s="211" t="s">
        <v>95</v>
      </c>
      <c r="L62" s="210"/>
      <c r="M62" s="32" t="b">
        <v>1</v>
      </c>
      <c r="N62" s="212" t="s">
        <v>85</v>
      </c>
      <c r="O62" s="210"/>
      <c r="P62" s="32" t="b">
        <v>1</v>
      </c>
    </row>
    <row r="63" spans="2:16" ht="20.100000000000001" customHeight="1" x14ac:dyDescent="0.25">
      <c r="B63" s="211" t="s">
        <v>96</v>
      </c>
      <c r="C63" s="210"/>
      <c r="D63" s="32" t="b">
        <v>1</v>
      </c>
      <c r="E63" s="209" t="s">
        <v>97</v>
      </c>
      <c r="F63" s="210"/>
      <c r="G63" s="32" t="b">
        <v>1</v>
      </c>
      <c r="H63" s="37"/>
      <c r="I63" s="38"/>
      <c r="J63" s="39"/>
      <c r="K63" s="211" t="s">
        <v>98</v>
      </c>
      <c r="L63" s="210"/>
      <c r="M63" s="32" t="b">
        <v>1</v>
      </c>
      <c r="N63" s="212" t="s">
        <v>166</v>
      </c>
      <c r="O63" s="210"/>
      <c r="P63" s="32" t="b">
        <v>1</v>
      </c>
    </row>
    <row r="64" spans="2:16" ht="20.100000000000001" customHeight="1" x14ac:dyDescent="0.25">
      <c r="B64" s="211" t="s">
        <v>99</v>
      </c>
      <c r="C64" s="210"/>
      <c r="D64" s="32" t="b">
        <v>0</v>
      </c>
      <c r="E64" s="209" t="s">
        <v>100</v>
      </c>
      <c r="F64" s="210"/>
      <c r="G64" s="32" t="b">
        <v>1</v>
      </c>
      <c r="H64" s="40"/>
      <c r="I64" s="41"/>
      <c r="J64" s="42"/>
      <c r="K64" s="219" t="s">
        <v>101</v>
      </c>
      <c r="L64" s="22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9" t="s">
        <v>164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3" t="s">
        <v>107</v>
      </c>
      <c r="C69" s="213"/>
      <c r="D69" s="50"/>
      <c r="E69" s="50"/>
      <c r="F69" s="215" t="s">
        <v>108</v>
      </c>
      <c r="G69" s="217" t="s">
        <v>109</v>
      </c>
      <c r="H69" s="50"/>
      <c r="I69" s="213" t="s">
        <v>110</v>
      </c>
      <c r="J69" s="21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-154.1</v>
      </c>
      <c r="D72" s="139">
        <v>-155.6</v>
      </c>
      <c r="E72" s="77" t="s">
        <v>120</v>
      </c>
      <c r="F72" s="91">
        <v>18.5</v>
      </c>
      <c r="G72" s="139">
        <v>17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</v>
      </c>
      <c r="D73" s="139">
        <v>-141.4</v>
      </c>
      <c r="E73" s="78" t="s">
        <v>124</v>
      </c>
      <c r="F73" s="92">
        <v>18.600000000000001</v>
      </c>
      <c r="G73" s="140">
        <v>15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-211.1</v>
      </c>
      <c r="D74" s="139">
        <v>-212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-112.2</v>
      </c>
      <c r="D75" s="139">
        <v>-115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23.6</v>
      </c>
      <c r="D76" s="139">
        <v>21.7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28.1</v>
      </c>
      <c r="D77" s="139">
        <v>25.7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19.7</v>
      </c>
      <c r="D78" s="139">
        <v>18</v>
      </c>
      <c r="E78" s="78" t="s">
        <v>149</v>
      </c>
      <c r="F78" s="93"/>
      <c r="G78" s="141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20.6</v>
      </c>
      <c r="D79" s="139">
        <v>18.8</v>
      </c>
      <c r="E79" s="77" t="s">
        <v>154</v>
      </c>
      <c r="F79" s="91">
        <v>17.8</v>
      </c>
      <c r="G79" s="139">
        <v>10.3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2.5000000000000001E-5</v>
      </c>
      <c r="D80" s="145">
        <v>2.44E-5</v>
      </c>
      <c r="E80" s="78" t="s">
        <v>159</v>
      </c>
      <c r="F80" s="92">
        <v>16.5</v>
      </c>
      <c r="G80" s="140">
        <v>18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2024-09-25T03:53:19Z</dcterms:modified>
</cp:coreProperties>
</file>