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<sst xmlns="http://schemas.openxmlformats.org/spreadsheetml/2006/main" count="208" uniqueCount="194">
  <si>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</si>
  <si>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</si>
  <si>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</si>
  <si>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</si>
  <si>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</si>
  <si>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</si>
  <si>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</si>
  <si>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</si>
  <si>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</si>
  <si>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</si>
  <si>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</si>
  <si>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</si>
  <si>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</si>
  <si>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</si>
  <si>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</si>
  <si>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</si>
  <si>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</si>
  <si>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</si>
  <si>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</si>
  <si>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</si>
  <si>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</si>
  <si>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</si>
  <si>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</si>
  <si>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</si>
  <si>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</si>
  <si>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</si>
  <si>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</si>
  <si>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</si>
  <si>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</si>
  <si>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</si>
  <si>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</si>
  <si>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</si>
  <si>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</si>
  <si>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</si>
  <si>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</si>
  <si>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</si>
  <si>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</si>
  <si>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</si>
  <si>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</si>
  <si>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</si>
  <si>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</si>
  <si>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</si>
  <si>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</si>
  <si>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</si>
  <si>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</si>
  <si>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</si>
  <si>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</si>
  <si>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</si>
  <si>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</si>
  <si>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</si>
  <si>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</si>
  <si>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</si>
  <si>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</si>
  <si>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</si>
  <si>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</si>
  <si>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</si>
  <si>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</si>
  <si>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</si>
  <si>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</si>
  <si>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</si>
  <si>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</si>
  <si>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</si>
  <si>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</si>
  <si>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</si>
  <si>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</si>
  <si>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</si>
  <si>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</si>
  <si>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</si>
  <si>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</si>
  <si>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</si>
  <si>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</si>
  <si>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</si>
  <si>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</si>
  <si>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</si>
  <si>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</si>
  <si>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</si>
  <si>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</si>
  <si>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</si>
  <si>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</si>
  <si>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</si>
  <si>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</si>
  <si>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</si>
  <si>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</si>
  <si>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</si>
  <si>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</si>
  <si>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</si>
  <si>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</si>
  <si>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</si>
  <si>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</si>
  <si>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</si>
  <si>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</si>
  <si>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</si>
  <si>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</si>
  <si>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</si>
  <si>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</si>
  <si>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</si>
  <si>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</si>
  <si>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</si>
  <si>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</si>
  <si>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</si>
  <si>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</si>
  <si>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</si>
  <si>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</si>
  <si>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</si>
  <si>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</si>
  <si>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</si>
  <si>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</si>
  <si>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</si>
  <si>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</si>
  <si>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</si>
  <si>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</si>
  <si>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</si>
  <si>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</si>
  <si>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</si>
  <si>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</si>
  <si>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</si>
  <si>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</si>
  <si>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</si>
  <si>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</si>
  <si>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</si>
  <si>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</si>
  <si>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</si>
  <si>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</si>
  <si>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</si>
  <si>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</si>
  <si>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</si>
  <si>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</si>
  <si>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</si>
  <si>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</si>
  <si>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</si>
  <si>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</si>
  <si>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</si>
  <si>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</si>
  <si>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</si>
  <si>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</si>
  <si>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</si>
  <si>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</si>
  <si>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</si>
  <si>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</si>
  <si>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</si>
  <si>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</si>
  <si>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</si>
  <si>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</si>
  <si>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</si>
  <si>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</si>
  <si>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</si>
  <si>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</si>
  <si>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</si>
  <si>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</si>
  <si>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</si>
  <si>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</si>
  <si>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</si>
  <si>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</si>
  <si>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</si>
  <si>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</si>
  <si>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</si>
  <si>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</si>
  <si>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</si>
  <si>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</si>
  <si>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</si>
  <si>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</si>
  <si>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</si>
  <si>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</si>
  <si>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</si>
  <si>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</si>
  <si>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</si>
  <si>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</si>
  <si>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</si>
  <si>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</si>
  <si>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</si>
  <si>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</si>
  <si>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</si>
  <si>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</si>
  <si>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</si>
  <si>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</si>
  <si>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</si>
  <si>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</si>
  <si>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</si>
  <si>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</si>
  <si>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</si>
  <si>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</si>
  <si>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</si>
  <si>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</si>
  <si>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</si>
  <si>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</si>
  <si>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</si>
  <si>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</si>
  <si>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 </t>
    <phoneticPr fontId="3" type="noConversion"/>
  </si>
  <si>
    <t>/  /  /  /</t>
    <phoneticPr fontId="3" type="noConversion"/>
  </si>
  <si>
    <t>E</t>
    <phoneticPr fontId="3" type="noConversion"/>
  </si>
  <si>
    <t>S</t>
    <phoneticPr fontId="3" type="noConversion"/>
  </si>
  <si>
    <t>S</t>
    <phoneticPr fontId="3" type="noConversion"/>
  </si>
  <si>
    <t>ALL</t>
    <phoneticPr fontId="3" type="noConversion"/>
  </si>
  <si>
    <t>1) 초반부터 짙은 구름과 고습으로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</si>
</sst>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45553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0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3">
        <v>0.73958333333333337</v>
      </c>
      <c r="D9" s="124"/>
      <c r="E9" s="124">
        <v>3.7</v>
      </c>
      <c r="F9" s="124">
        <v>84</v>
      </c>
      <c r="G9" s="109" t="s">
        <v>189</v>
      </c>
      <c r="H9" s="125">
        <v>2.7</v>
      </c>
      <c r="I9" s="140">
        <v>99</v>
      </c>
      <c r="J9" s="126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28">
        <v>0.9375</v>
      </c>
      <c r="D10" s="125"/>
      <c r="E10" s="125">
        <v>0.7</v>
      </c>
      <c r="F10" s="125">
        <v>90</v>
      </c>
      <c r="G10" s="140" t="s">
        <v>190</v>
      </c>
      <c r="H10" s="125">
        <v>6.8</v>
      </c>
      <c r="I10" s="129"/>
      <c r="J10" s="126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2:16" s="79" customFormat="1" ht="14.25" customHeight="1" thickBot="1" x14ac:dyDescent="0.3">
      <c r="B11" s="81" t="s">
        <v>23</v>
      </c>
      <c r="C11" s="132">
        <v>8.3333333333333329E-2</v>
      </c>
      <c r="D11" s="133"/>
      <c r="E11" s="133">
        <v>0.4</v>
      </c>
      <c r="F11" s="133">
        <v>90</v>
      </c>
      <c r="G11" s="140" t="s">
        <v>191</v>
      </c>
      <c r="H11" s="125">
        <v>6.4</v>
      </c>
      <c r="I11" s="134"/>
      <c r="J11" s="126">
        <f>IF(L11, 1, 0) + IF(M11, 2, 0) + IF(N11, 4, 0) + IF(O11, 8, 0) + IF(P11, 16, 0)</f>
        <v>29</v>
      </c>
      <c r="K11" s="82" t="b">
        <v>0</v>
      </c>
      <c r="L11" s="82" t="b">
        <v>1</v>
      </c>
      <c r="M11" s="82" t="b">
        <v>0</v>
      </c>
      <c r="N11" s="82" t="b">
        <v>1</v>
      </c>
      <c r="O11" s="82" t="b">
        <v>1</v>
      </c>
      <c r="P11" s="82" t="b">
        <v>1</v>
      </c>
    </row>
    <row r="12" spans="2:16" ht="14.25" customHeight="1" thickBot="1" x14ac:dyDescent="0.3">
      <c r="B12" s="10" t="s">
        <v>24</v>
      </c>
      <c r="C12" s="11">
        <f>(24-C9)+C11</f>
        <v>23.34375</v>
      </c>
      <c r="D12" s="12" t="e">
        <f>AVERAGE(D9:D11)</f>
        <v>#DIV/0!</v>
      </c>
      <c r="E12" s="12">
        <f>AVERAGE(E9:E11)</f>
        <v>1.6000000000000003</v>
      </c>
      <c r="F12" s="13">
        <f>AVERAGE(F9:F11)</f>
        <v>88</v>
      </c>
      <c r="G12" s="14"/>
      <c r="H12" s="15">
        <f>AVERAGE(H9:H11)</f>
        <v>5.3</v>
      </c>
      <c r="I12" s="16"/>
      <c r="J12" s="17">
        <f>AVERAGE(J9:J11)</f>
        <v>23.666666666666668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192</v>
      </c>
      <c r="F16" s="113"/>
      <c r="G16" s="113"/>
      <c r="H16" s="113"/>
      <c r="I16" s="113"/>
      <c r="J16" s="216"/>
      <c r="K16" s="114"/>
      <c r="L16" s="113"/>
      <c r="M16" s="113"/>
      <c r="N16" s="113"/>
      <c r="O16" s="113"/>
      <c r="P16" s="122" t="s">
        <v>41</v>
      </c>
    </row>
    <row r="17" spans="2:16" ht="14.1" customHeight="1" x14ac:dyDescent="0.25">
      <c r="B17" s="24" t="s">
        <v>42</v>
      </c>
      <c r="C17" s="121">
        <v>0.69513888888888886</v>
      </c>
      <c r="D17" s="121">
        <v>0.6972222222222223</v>
      </c>
      <c r="E17" s="121">
        <v>7.9861111111111105E-2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21">
        <v>8.4722222222222213E-2</v>
      </c>
    </row>
    <row r="18" spans="2:16" ht="14.1" customHeight="1" x14ac:dyDescent="0.25">
      <c r="B18" s="24" t="s">
        <v>43</v>
      </c>
      <c r="C18" s="122">
        <v>45082</v>
      </c>
      <c r="D18" s="122">
        <f>C18+1</f>
        <v>45083</v>
      </c>
      <c r="E18" s="122">
        <f t="shared" ref="E18:J18" si="0">D19+1</f>
        <v>45152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22">
        <f>MAX(C18:O19)+1</f>
        <v>45157</v>
      </c>
    </row>
    <row r="19" spans="2:16" ht="14.1" customHeight="1" thickBot="1" x14ac:dyDescent="0.3">
      <c r="B19" s="9" t="s">
        <v>44</v>
      </c>
      <c r="C19" s="84"/>
      <c r="D19" s="122">
        <v>45151</v>
      </c>
      <c r="E19" s="122">
        <f>E18+4</f>
        <v>45156</v>
      </c>
      <c r="F19" s="113"/>
      <c r="G19" s="113"/>
      <c r="H19" s="113"/>
      <c r="I19" s="113"/>
      <c r="J19" s="113"/>
      <c r="K19" s="115"/>
      <c r="L19" s="115"/>
      <c r="M19" s="115"/>
      <c r="N19" s="113"/>
      <c r="O19" s="113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69</v>
      </c>
      <c r="E20" s="90">
        <f t="shared" ref="E20:O20" si="1">IF(ISNUMBER(E18),E19-E18+1,"")</f>
        <v>5</v>
      </c>
      <c r="F20" s="90" t="str">
        <f t="shared" si="1"/>
        <v/>
      </c>
      <c r="G20" s="117" t="str">
        <f t="shared" si="1"/>
        <v/>
      </c>
      <c r="H20" s="117" t="str">
        <f t="shared" si="1"/>
        <v/>
      </c>
      <c r="I20" s="90" t="str">
        <f t="shared" si="1"/>
        <v/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11"/>
      <c r="D23" s="111"/>
      <c r="E23" s="109" t="s">
        <v>181</v>
      </c>
      <c r="F23" s="207" t="s">
        <v>185</v>
      </c>
      <c r="G23" s="207"/>
      <c r="H23" s="207"/>
      <c r="I23" s="207"/>
      <c r="J23" s="116"/>
      <c r="K23" s="116"/>
      <c r="L23" s="119" t="s">
        <v>50</v>
      </c>
      <c r="M23" s="207" t="s">
        <v>187</v>
      </c>
      <c r="N23" s="207"/>
      <c r="O23" s="207"/>
      <c r="P23" s="207"/>
    </row>
    <row r="24" spans="2:16" ht="13.5" customHeight="1" x14ac:dyDescent="0.25">
      <c r="B24" s="208"/>
      <c r="C24" s="112"/>
      <c r="D24" s="112"/>
      <c r="E24" s="119" t="s">
        <v>177</v>
      </c>
      <c r="F24" s="207" t="s">
        <v>179</v>
      </c>
      <c r="G24" s="207"/>
      <c r="H24" s="207"/>
      <c r="I24" s="207"/>
      <c r="J24" s="116"/>
      <c r="K24" s="116"/>
      <c r="L24" s="119" t="s">
        <v>51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12"/>
      <c r="D25" s="112"/>
      <c r="E25" s="119" t="s">
        <v>51</v>
      </c>
      <c r="F25" s="207" t="s">
        <v>186</v>
      </c>
      <c r="G25" s="207"/>
      <c r="H25" s="207"/>
      <c r="I25" s="207"/>
      <c r="J25" s="116"/>
      <c r="K25" s="116"/>
      <c r="L25" s="119" t="s">
        <v>180</v>
      </c>
      <c r="M25" s="207" t="s">
        <v>188</v>
      </c>
      <c r="N25" s="207"/>
      <c r="O25" s="207"/>
      <c r="P25" s="207"/>
    </row>
    <row r="26" spans="2:16" ht="13.5" customHeight="1" x14ac:dyDescent="0.25">
      <c r="B26" s="208"/>
      <c r="C26" s="112"/>
      <c r="D26" s="112"/>
      <c r="E26" s="119" t="s">
        <v>50</v>
      </c>
      <c r="F26" s="207" t="s">
        <v>184</v>
      </c>
      <c r="G26" s="207"/>
      <c r="H26" s="207"/>
      <c r="I26" s="207"/>
      <c r="J26" s="116"/>
      <c r="K26" s="116"/>
      <c r="L26" s="119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0.15</v>
      </c>
      <c r="D30" s="100"/>
      <c r="E30" s="100">
        <v>6.25E-2</v>
      </c>
      <c r="F30" s="100"/>
      <c r="G30" s="100"/>
      <c r="H30" s="100"/>
      <c r="I30" s="100"/>
      <c r="J30" s="100"/>
      <c r="K30" s="110"/>
      <c r="L30" s="100"/>
      <c r="M30" s="100"/>
      <c r="N30" s="100"/>
      <c r="O30" s="100">
        <v>0.17361111111111113</v>
      </c>
      <c r="P30" s="95">
        <f>SUM(C30:J30,L30:N30)</f>
        <v>0.21249999999999999</v>
      </c>
    </row>
    <row r="31" spans="2:16" ht="14.1" customHeight="1" x14ac:dyDescent="0.25">
      <c r="B31" s="25" t="s">
        <v>171</v>
      </c>
      <c r="C31" s="130">
        <v>0.15</v>
      </c>
      <c r="D31" s="131">
        <v>0.10416666666666667</v>
      </c>
      <c r="E31" s="131">
        <v>6.25E-2</v>
      </c>
      <c r="F31" s="131">
        <v>6.9444444444444434E-2</v>
      </c>
      <c r="G31" s="107"/>
      <c r="H31" s="107"/>
      <c r="I31" s="107"/>
      <c r="J31" s="107"/>
      <c r="K31" s="131">
        <v>2.0833333333333332E-2</v>
      </c>
      <c r="L31" s="107"/>
      <c r="M31" s="107"/>
      <c r="N31" s="107"/>
      <c r="O31" s="108"/>
      <c r="P31" s="95">
        <f>SUM(C31:N31)</f>
        <v>0.40694444444444439</v>
      </c>
    </row>
    <row r="32" spans="2:16" ht="14.1" customHeight="1" x14ac:dyDescent="0.25">
      <c r="B32" s="25" t="s">
        <v>67</v>
      </c>
      <c r="C32" s="217">
        <v>0.15</v>
      </c>
      <c r="D32" s="218">
        <v>0.10416666666666667</v>
      </c>
      <c r="E32" s="218">
        <v>6.25E-2</v>
      </c>
      <c r="F32" s="218">
        <v>6.9444444444444434E-2</v>
      </c>
      <c r="G32" s="218"/>
      <c r="H32" s="218"/>
      <c r="I32" s="218"/>
      <c r="J32" s="218"/>
      <c r="K32" s="218">
        <v>2.0833333333333332E-2</v>
      </c>
      <c r="L32" s="103"/>
      <c r="M32" s="103"/>
      <c r="N32" s="103"/>
      <c r="O32" s="104"/>
      <c r="P32" s="95">
        <f>SUM(C32:N32)</f>
        <v>0.40694444444444439</v>
      </c>
    </row>
    <row r="33" spans="2:16" ht="14.1" customHeight="1" thickBot="1" x14ac:dyDescent="0.3">
      <c r="B33" s="25" t="s">
        <v>68</v>
      </c>
      <c r="C33" s="11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35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2">D31-D32-D33</f>
        <v>0</v>
      </c>
      <c r="E34" s="85">
        <f t="shared" si="2"/>
        <v>0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193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27"/>
      <c r="E53" s="127"/>
      <c r="F53" s="127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27">
        <v>213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-155.19999999999999</v>
      </c>
      <c r="D72" s="136">
        <v>-156.19999999999999</v>
      </c>
      <c r="E72" s="77" t="s">
        <v>120</v>
      </c>
      <c r="F72" s="91">
        <v>16.2</v>
      </c>
      <c r="G72" s="136">
        <v>15.5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-140.6</v>
      </c>
      <c r="D73" s="136">
        <v>-142.19999999999999</v>
      </c>
      <c r="E73" s="78" t="s">
        <v>124</v>
      </c>
      <c r="F73" s="92">
        <v>36</v>
      </c>
      <c r="G73" s="137">
        <v>35.4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-211.7</v>
      </c>
      <c r="D74" s="136">
        <v>-212.3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-113.5</v>
      </c>
      <c r="D75" s="136">
        <v>-116.2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20.5</v>
      </c>
      <c r="D76" s="136">
        <v>20.9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24.6</v>
      </c>
      <c r="D77" s="136">
        <v>24.5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16.8</v>
      </c>
      <c r="D78" s="136">
        <v>17.600000000000001</v>
      </c>
      <c r="E78" s="78" t="s">
        <v>149</v>
      </c>
      <c r="F78" s="93"/>
      <c r="G78" s="13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17.600000000000001</v>
      </c>
      <c r="D79" s="136">
        <v>18.3</v>
      </c>
      <c r="E79" s="77" t="s">
        <v>154</v>
      </c>
      <c r="F79" s="91">
        <v>11.2</v>
      </c>
      <c r="G79" s="136">
        <v>6.7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2.4499999999999999E-5</v>
      </c>
      <c r="D80" s="139">
        <v>2.3900000000000002E-5</v>
      </c>
      <c r="E80" s="78" t="s">
        <v>159</v>
      </c>
      <c r="F80" s="92">
        <v>56.7</v>
      </c>
      <c r="G80" s="137">
        <v>64.8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183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0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2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2024-09-19T02:08:55Z</dcterms:modified>
</cp:coreProperties>
</file>