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H19" i="1" s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<sst xmlns="http://schemas.openxmlformats.org/spreadsheetml/2006/main" count="212" uniqueCount="192">
  <si>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</si>
  <si>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</si>
  <si>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</si>
  <si>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</si>
  <si>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</si>
  <si>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</si>
  <si>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</si>
  <si>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</si>
  <si>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</si>
  <si>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</si>
  <si>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</si>
  <si>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</si>
  <si>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</si>
  <si>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</si>
  <si>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</si>
  <si>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</si>
  <si>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</si>
  <si>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</si>
  <si>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</si>
  <si>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</si>
  <si>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</si>
  <si>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</si>
  <si>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</si>
  <si>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</si>
  <si>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</si>
  <si>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</si>
  <si>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</si>
  <si>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</si>
  <si>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</si>
  <si>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</si>
  <si>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</si>
  <si>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</si>
  <si>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</si>
  <si>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</si>
  <si>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</si>
  <si>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</si>
  <si>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</si>
  <si>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</si>
  <si>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</si>
  <si>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</si>
  <si>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</si>
  <si>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</si>
  <si>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</si>
  <si>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</si>
  <si>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</si>
  <si>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</si>
  <si>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</si>
  <si>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</si>
  <si>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</si>
  <si>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</si>
  <si>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</si>
  <si>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</si>
  <si>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</si>
  <si>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</si>
  <si>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</si>
  <si>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</si>
  <si>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</si>
  <si>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</si>
  <si>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</si>
  <si>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</si>
  <si>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</si>
  <si>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</si>
  <si>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</si>
  <si>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</si>
  <si>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</si>
  <si>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</si>
  <si>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</si>
  <si>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</si>
  <si>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</si>
  <si>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</si>
  <si>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</si>
  <si>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</si>
  <si>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</si>
  <si>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</si>
  <si>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</si>
  <si>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</si>
  <si>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</si>
  <si>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</si>
  <si>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</si>
  <si>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</si>
  <si>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</si>
  <si>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</si>
  <si>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</si>
  <si>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</si>
  <si>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</si>
  <si>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</si>
  <si>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</si>
  <si>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</si>
  <si>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</si>
  <si>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</si>
  <si>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</si>
  <si>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</si>
  <si>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</si>
  <si>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</si>
  <si>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</si>
  <si>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</si>
  <si>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</si>
  <si>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</si>
  <si>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</si>
  <si>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</si>
  <si>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</si>
  <si>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</si>
  <si>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</si>
  <si>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</si>
  <si>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</si>
  <si>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</si>
  <si>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</si>
  <si>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</si>
  <si>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</si>
  <si>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</si>
  <si>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</si>
  <si>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</si>
  <si>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</si>
  <si>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</si>
  <si>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</si>
  <si>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</si>
  <si>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</si>
  <si>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</si>
  <si>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</si>
  <si>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</si>
  <si>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</si>
  <si>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</si>
  <si>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</si>
  <si>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</si>
  <si>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</si>
  <si>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</si>
  <si>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</si>
  <si>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</si>
  <si>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</si>
  <si>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</si>
  <si>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</si>
  <si>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</si>
  <si>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</si>
  <si>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</si>
  <si>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</si>
  <si>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</si>
  <si>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</si>
  <si>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</si>
  <si>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</si>
  <si>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</si>
  <si>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</si>
  <si>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</si>
  <si>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</si>
  <si>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</si>
  <si>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</si>
  <si>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</si>
  <si>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</si>
  <si>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</si>
  <si>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</si>
  <si>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</si>
  <si>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</si>
  <si>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</si>
  <si>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</si>
  <si>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</si>
  <si>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</si>
  <si>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</si>
  <si>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</si>
  <si>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</si>
  <si>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</si>
  <si>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</si>
  <si>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</si>
  <si>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</si>
  <si>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</si>
  <si>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</si>
  <si>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</si>
  <si>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</si>
  <si>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</si>
  <si>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</si>
  <si>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</si>
  <si>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</si>
  <si>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</si>
  <si>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</si>
  <si>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</si>
  <si>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</si>
  <si>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</si>
  <si>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</si>
  <si>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</si>
  <si>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</si>
  <si>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</si>
  <si>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</si>
  <si>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</si>
  <si>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</si>
  <si>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</si>
  <si>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</si>
  <si>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</si>
  <si>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김부진</t>
    <phoneticPr fontId="3" type="noConversion"/>
  </si>
  <si>
    <t>1) 방풍막 연결</t>
    <phoneticPr fontId="3" type="noConversion"/>
  </si>
  <si>
    <t>SW</t>
    <phoneticPr fontId="3" type="noConversion"/>
  </si>
  <si>
    <t>S</t>
    <phoneticPr fontId="3" type="noConversion"/>
  </si>
  <si>
    <t>1) 초반 구름으로 대기하다 [18:00]시작 [23:05] 고습으로 중단후 대기 [03:25]재개</t>
    <phoneticPr fontId="3" type="noConversion"/>
  </si>
  <si>
    <t>E</t>
    <phoneticPr fontId="3" type="noConversion"/>
  </si>
  <si>
    <t>2) [UT 22:20분대] 정전 발생 - 정전 이후 장비실PDU에서 알림 e메일 발송이 지속됨. " Component communications lost with Phase Meter. "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</si>
</sst>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80" sqref="H8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0">
        <v>45525</v>
      </c>
      <c r="D3" s="191"/>
      <c r="E3" s="1"/>
      <c r="F3" s="1"/>
      <c r="G3" s="1"/>
      <c r="H3" s="1"/>
      <c r="I3" s="1"/>
      <c r="J3" s="1"/>
      <c r="K3" s="35" t="s">
        <v>2</v>
      </c>
      <c r="L3" s="192">
        <f>(P31-(P32+P33))/P31*100</f>
        <v>54.809160305343511</v>
      </c>
      <c r="M3" s="192"/>
      <c r="N3" s="35" t="s">
        <v>3</v>
      </c>
      <c r="O3" s="192">
        <f>(P31-P33)/P31*100</f>
        <v>100</v>
      </c>
      <c r="P3" s="192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4">
        <v>0.72916666666666663</v>
      </c>
      <c r="D9" s="125"/>
      <c r="E9" s="125">
        <v>0.5</v>
      </c>
      <c r="F9" s="125">
        <v>77</v>
      </c>
      <c r="G9" s="126" t="s">
        <v>187</v>
      </c>
      <c r="H9" s="127">
        <v>4.4000000000000004</v>
      </c>
      <c r="I9" s="128">
        <v>95.2</v>
      </c>
      <c r="J9" s="129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0.9375</v>
      </c>
      <c r="D10" s="213">
        <v>2.8</v>
      </c>
      <c r="E10" s="213">
        <v>-2.5</v>
      </c>
      <c r="F10" s="213">
        <v>83</v>
      </c>
      <c r="G10" s="133" t="s">
        <v>188</v>
      </c>
      <c r="H10" s="213">
        <v>3.3</v>
      </c>
      <c r="I10" s="214"/>
      <c r="J10" s="215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22">
        <v>0.16666666666666666</v>
      </c>
      <c r="D11" s="223">
        <v>3.1</v>
      </c>
      <c r="E11" s="223">
        <v>-1.1000000000000001</v>
      </c>
      <c r="F11" s="223">
        <v>25</v>
      </c>
      <c r="G11" s="133" t="s">
        <v>190</v>
      </c>
      <c r="H11" s="213">
        <v>3.9</v>
      </c>
      <c r="I11" s="224"/>
      <c r="J11" s="215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23.4375</v>
      </c>
      <c r="D12" s="12">
        <f>AVERAGE(D9:D11)</f>
        <v>2.95</v>
      </c>
      <c r="E12" s="12">
        <f>AVERAGE(E9:E11)</f>
        <v>-1.0333333333333334</v>
      </c>
      <c r="F12" s="13">
        <f>AVERAGE(F9:F11)</f>
        <v>61.666666666666664</v>
      </c>
      <c r="G12" s="14"/>
      <c r="H12" s="15">
        <f>AVERAGE(H9:H11)</f>
        <v>3.8666666666666667</v>
      </c>
      <c r="I12" s="16"/>
      <c r="J12" s="17">
        <f>AVERAGE(J9:J11)</f>
        <v>5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31" t="s">
        <v>176</v>
      </c>
      <c r="D16" s="122" t="s">
        <v>178</v>
      </c>
      <c r="E16" s="122" t="s">
        <v>182</v>
      </c>
      <c r="F16" s="122" t="s">
        <v>183</v>
      </c>
      <c r="G16" s="122" t="s">
        <v>184</v>
      </c>
      <c r="H16" s="122" t="s">
        <v>178</v>
      </c>
      <c r="I16" s="122"/>
      <c r="J16" s="106"/>
      <c r="K16" s="107"/>
      <c r="L16" s="105"/>
      <c r="M16" s="105"/>
      <c r="N16" s="105"/>
      <c r="O16" s="105"/>
      <c r="P16" s="122" t="s">
        <v>41</v>
      </c>
    </row>
    <row r="17" spans="2:16" ht="14.1" customHeight="1" x14ac:dyDescent="0.25">
      <c r="B17" s="24" t="s">
        <v>42</v>
      </c>
      <c r="C17" s="123">
        <v>0.68611111111111101</v>
      </c>
      <c r="D17" s="123">
        <v>0.68819444444444444</v>
      </c>
      <c r="E17" s="123">
        <v>0.75</v>
      </c>
      <c r="F17" s="221">
        <v>0.1423611111111111</v>
      </c>
      <c r="G17" s="221">
        <v>0.15972222222222224</v>
      </c>
      <c r="H17" s="221">
        <v>0.17986111111111111</v>
      </c>
      <c r="I17" s="107"/>
      <c r="J17" s="107"/>
      <c r="K17" s="107"/>
      <c r="L17" s="107"/>
      <c r="M17" s="107"/>
      <c r="N17" s="107"/>
      <c r="O17" s="107"/>
      <c r="P17" s="221">
        <v>0.18472222222222223</v>
      </c>
    </row>
    <row r="18" spans="2:16" ht="14.1" customHeight="1" x14ac:dyDescent="0.25">
      <c r="B18" s="24" t="s">
        <v>43</v>
      </c>
      <c r="C18" s="122">
        <v>38610</v>
      </c>
      <c r="D18" s="122">
        <f>C18+1</f>
        <v>38611</v>
      </c>
      <c r="E18" s="122">
        <f>D19+1</f>
        <v>38616</v>
      </c>
      <c r="F18" s="122">
        <f>E19+1</f>
        <v>38758</v>
      </c>
      <c r="G18" s="122">
        <f>F19+1</f>
        <v>38770</v>
      </c>
      <c r="H18" s="122">
        <f>G19+1</f>
        <v>38782</v>
      </c>
      <c r="I18" s="122"/>
      <c r="J18" s="105"/>
      <c r="K18" s="105"/>
      <c r="L18" s="105"/>
      <c r="M18" s="105"/>
      <c r="N18" s="105"/>
      <c r="O18" s="105"/>
      <c r="P18" s="122">
        <f>MAX(C18:O19)+1</f>
        <v>38787</v>
      </c>
    </row>
    <row r="19" spans="2:16" ht="14.1" customHeight="1" thickBot="1" x14ac:dyDescent="0.3">
      <c r="B19" s="9" t="s">
        <v>44</v>
      </c>
      <c r="C19" s="84"/>
      <c r="D19" s="122">
        <f>D18+4</f>
        <v>38615</v>
      </c>
      <c r="E19" s="122">
        <v>38757</v>
      </c>
      <c r="F19" s="122">
        <v>38769</v>
      </c>
      <c r="G19" s="122">
        <f>G18+11</f>
        <v>38781</v>
      </c>
      <c r="H19" s="122">
        <f>H18+4</f>
        <v>38786</v>
      </c>
      <c r="I19" s="122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142</v>
      </c>
      <c r="F20" s="90">
        <f t="shared" si="0"/>
        <v>12</v>
      </c>
      <c r="G20" s="90">
        <f t="shared" si="0"/>
        <v>12</v>
      </c>
      <c r="H20" s="90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4" t="s">
        <v>21</v>
      </c>
      <c r="D22" s="24" t="s">
        <v>23</v>
      </c>
      <c r="E22" s="24" t="s">
        <v>47</v>
      </c>
      <c r="F22" s="202" t="s">
        <v>48</v>
      </c>
      <c r="G22" s="202"/>
      <c r="H22" s="202"/>
      <c r="I22" s="202"/>
      <c r="J22" s="24" t="s">
        <v>21</v>
      </c>
      <c r="K22" s="24" t="s">
        <v>23</v>
      </c>
      <c r="L22" s="24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18"/>
      <c r="D23" s="118"/>
      <c r="E23" s="116" t="s">
        <v>181</v>
      </c>
      <c r="F23" s="200" t="s">
        <v>179</v>
      </c>
      <c r="G23" s="200"/>
      <c r="H23" s="200"/>
      <c r="I23" s="200"/>
      <c r="J23" s="120"/>
      <c r="K23" s="120"/>
      <c r="L23" s="117" t="s">
        <v>50</v>
      </c>
      <c r="M23" s="200" t="s">
        <v>179</v>
      </c>
      <c r="N23" s="200"/>
      <c r="O23" s="200"/>
      <c r="P23" s="200"/>
    </row>
    <row r="24" spans="2:16" ht="13.5" customHeight="1" x14ac:dyDescent="0.25">
      <c r="B24" s="201"/>
      <c r="C24" s="119"/>
      <c r="D24" s="119"/>
      <c r="E24" s="117" t="s">
        <v>177</v>
      </c>
      <c r="F24" s="200" t="s">
        <v>179</v>
      </c>
      <c r="G24" s="200"/>
      <c r="H24" s="200"/>
      <c r="I24" s="200"/>
      <c r="J24" s="120"/>
      <c r="K24" s="120"/>
      <c r="L24" s="117" t="s">
        <v>51</v>
      </c>
      <c r="M24" s="200" t="s">
        <v>179</v>
      </c>
      <c r="N24" s="200"/>
      <c r="O24" s="200"/>
      <c r="P24" s="200"/>
    </row>
    <row r="25" spans="2:16" ht="13.5" customHeight="1" x14ac:dyDescent="0.25">
      <c r="B25" s="201"/>
      <c r="C25" s="119"/>
      <c r="D25" s="119"/>
      <c r="E25" s="117" t="s">
        <v>51</v>
      </c>
      <c r="F25" s="200" t="s">
        <v>179</v>
      </c>
      <c r="G25" s="200"/>
      <c r="H25" s="200"/>
      <c r="I25" s="200"/>
      <c r="J25" s="120"/>
      <c r="K25" s="120"/>
      <c r="L25" s="117" t="s">
        <v>180</v>
      </c>
      <c r="M25" s="200" t="s">
        <v>179</v>
      </c>
      <c r="N25" s="200"/>
      <c r="O25" s="200"/>
      <c r="P25" s="200"/>
    </row>
    <row r="26" spans="2:16" ht="13.5" customHeight="1" x14ac:dyDescent="0.25">
      <c r="B26" s="201"/>
      <c r="C26" s="119"/>
      <c r="D26" s="119"/>
      <c r="E26" s="117" t="s">
        <v>50</v>
      </c>
      <c r="F26" s="200" t="s">
        <v>179</v>
      </c>
      <c r="G26" s="200"/>
      <c r="H26" s="200"/>
      <c r="I26" s="200"/>
      <c r="J26" s="120"/>
      <c r="K26" s="120"/>
      <c r="L26" s="117" t="s">
        <v>49</v>
      </c>
      <c r="M26" s="200" t="s">
        <v>179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9" t="s">
        <v>52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0.2388888888888889</v>
      </c>
      <c r="D30" s="101">
        <v>0.12222222222222223</v>
      </c>
      <c r="E30" s="101">
        <v>6.25E-2</v>
      </c>
      <c r="F30" s="101"/>
      <c r="G30" s="101"/>
      <c r="H30" s="101"/>
      <c r="I30" s="101"/>
      <c r="J30" s="101"/>
      <c r="K30" s="130"/>
      <c r="L30" s="101"/>
      <c r="M30" s="101"/>
      <c r="N30" s="101"/>
      <c r="O30" s="101"/>
      <c r="P30" s="96">
        <f>SUM(C30:J30,L30:N30)</f>
        <v>0.42361111111111116</v>
      </c>
    </row>
    <row r="31" spans="2:16" ht="14.1" customHeight="1" x14ac:dyDescent="0.25">
      <c r="B31" s="25" t="s">
        <v>171</v>
      </c>
      <c r="C31" s="217">
        <v>0.25</v>
      </c>
      <c r="D31" s="219">
        <v>0.12222222222222223</v>
      </c>
      <c r="E31" s="219">
        <v>6.25E-2</v>
      </c>
      <c r="F31" s="115"/>
      <c r="G31" s="115"/>
      <c r="H31" s="115"/>
      <c r="I31" s="115"/>
      <c r="J31" s="115"/>
      <c r="K31" s="219">
        <v>2.013888888888889E-2</v>
      </c>
      <c r="L31" s="115"/>
      <c r="M31" s="115"/>
      <c r="N31" s="115"/>
      <c r="O31" s="121"/>
      <c r="P31" s="96">
        <f>SUM(C31:N31)</f>
        <v>0.4548611111111111</v>
      </c>
    </row>
    <row r="32" spans="2:16" ht="14.1" customHeight="1" x14ac:dyDescent="0.25">
      <c r="B32" s="25" t="s">
        <v>67</v>
      </c>
      <c r="C32" s="218">
        <v>3.8194444444444441E-2</v>
      </c>
      <c r="D32" s="220">
        <v>0.10486111111111111</v>
      </c>
      <c r="E32" s="220">
        <v>6.25E-2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0.20555555555555555</v>
      </c>
    </row>
    <row r="33" spans="2:16" ht="14.1" customHeight="1" thickBot="1" x14ac:dyDescent="0.3">
      <c r="B33" s="25" t="s">
        <v>68</v>
      </c>
      <c r="C33" s="132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0.21180555555555555</v>
      </c>
      <c r="D34" s="85">
        <f t="shared" ref="D34:P34" si="1">D31-D32-D33</f>
        <v>1.7361111111111119E-2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2.013888888888889E-2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0.24930555555555556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6" t="s">
        <v>69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16" ht="18" customHeight="1" x14ac:dyDescent="0.25">
      <c r="B37" s="187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7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7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2:16" ht="18" customHeight="1" x14ac:dyDescent="0.25">
      <c r="B40" s="187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8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189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168</v>
      </c>
      <c r="C53" s="166"/>
      <c r="D53" s="95"/>
      <c r="E53" s="95"/>
      <c r="F53" s="102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167</v>
      </c>
      <c r="C54" s="168"/>
      <c r="D54" s="168"/>
      <c r="E54" s="168"/>
      <c r="F54" s="216">
        <v>1621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71</v>
      </c>
      <c r="C56" s="14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00000000000001" customHeight="1" x14ac:dyDescent="0.25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78</v>
      </c>
      <c r="C59" s="135"/>
      <c r="D59" s="32" t="b">
        <v>1</v>
      </c>
      <c r="E59" s="134" t="s">
        <v>79</v>
      </c>
      <c r="F59" s="135"/>
      <c r="G59" s="32" t="b">
        <v>1</v>
      </c>
      <c r="H59" s="142" t="s">
        <v>80</v>
      </c>
      <c r="I59" s="135"/>
      <c r="J59" s="32" t="b">
        <v>1</v>
      </c>
      <c r="K59" s="142" t="s">
        <v>81</v>
      </c>
      <c r="L59" s="135"/>
      <c r="M59" s="32" t="b">
        <v>1</v>
      </c>
      <c r="N59" s="143" t="s">
        <v>82</v>
      </c>
      <c r="O59" s="135"/>
      <c r="P59" s="32" t="b">
        <v>1</v>
      </c>
    </row>
    <row r="60" spans="2:16" ht="20.100000000000001" customHeight="1" x14ac:dyDescent="0.25">
      <c r="B60" s="134" t="s">
        <v>83</v>
      </c>
      <c r="C60" s="135"/>
      <c r="D60" s="32" t="b">
        <v>1</v>
      </c>
      <c r="E60" s="134" t="s">
        <v>84</v>
      </c>
      <c r="F60" s="135"/>
      <c r="G60" s="32" t="b">
        <v>1</v>
      </c>
      <c r="H60" s="142" t="s">
        <v>85</v>
      </c>
      <c r="I60" s="135"/>
      <c r="J60" s="32" t="b">
        <v>1</v>
      </c>
      <c r="K60" s="142" t="s">
        <v>86</v>
      </c>
      <c r="L60" s="135"/>
      <c r="M60" s="32" t="b">
        <v>1</v>
      </c>
      <c r="N60" s="143" t="s">
        <v>87</v>
      </c>
      <c r="O60" s="135"/>
      <c r="P60" s="32" t="b">
        <v>1</v>
      </c>
    </row>
    <row r="61" spans="2:16" ht="20.100000000000001" customHeight="1" x14ac:dyDescent="0.25">
      <c r="B61" s="134" t="s">
        <v>88</v>
      </c>
      <c r="C61" s="135"/>
      <c r="D61" s="32" t="b">
        <v>1</v>
      </c>
      <c r="E61" s="134" t="s">
        <v>89</v>
      </c>
      <c r="F61" s="135"/>
      <c r="G61" s="32" t="b">
        <v>1</v>
      </c>
      <c r="H61" s="142" t="s">
        <v>90</v>
      </c>
      <c r="I61" s="135"/>
      <c r="J61" s="32" t="b">
        <v>1</v>
      </c>
      <c r="K61" s="142" t="s">
        <v>91</v>
      </c>
      <c r="L61" s="135"/>
      <c r="M61" s="32" t="b">
        <v>1</v>
      </c>
      <c r="N61" s="143" t="s">
        <v>92</v>
      </c>
      <c r="O61" s="135"/>
      <c r="P61" s="32" t="b">
        <v>1</v>
      </c>
    </row>
    <row r="62" spans="2:16" ht="20.100000000000001" customHeight="1" x14ac:dyDescent="0.25">
      <c r="B62" s="142" t="s">
        <v>90</v>
      </c>
      <c r="C62" s="135"/>
      <c r="D62" s="32" t="b">
        <v>1</v>
      </c>
      <c r="E62" s="134" t="s">
        <v>93</v>
      </c>
      <c r="F62" s="135"/>
      <c r="G62" s="32" t="b">
        <v>1</v>
      </c>
      <c r="H62" s="142" t="s">
        <v>94</v>
      </c>
      <c r="I62" s="135"/>
      <c r="J62" s="32" t="b">
        <v>0</v>
      </c>
      <c r="K62" s="142" t="s">
        <v>95</v>
      </c>
      <c r="L62" s="135"/>
      <c r="M62" s="32" t="b">
        <v>1</v>
      </c>
      <c r="N62" s="143" t="s">
        <v>85</v>
      </c>
      <c r="O62" s="135"/>
      <c r="P62" s="32" t="b">
        <v>1</v>
      </c>
    </row>
    <row r="63" spans="2:16" ht="20.100000000000001" customHeight="1" x14ac:dyDescent="0.25">
      <c r="B63" s="142" t="s">
        <v>96</v>
      </c>
      <c r="C63" s="135"/>
      <c r="D63" s="32" t="b">
        <v>1</v>
      </c>
      <c r="E63" s="134" t="s">
        <v>97</v>
      </c>
      <c r="F63" s="135"/>
      <c r="G63" s="32" t="b">
        <v>1</v>
      </c>
      <c r="H63" s="37"/>
      <c r="I63" s="38"/>
      <c r="J63" s="39"/>
      <c r="K63" s="142" t="s">
        <v>98</v>
      </c>
      <c r="L63" s="135"/>
      <c r="M63" s="32" t="b">
        <v>1</v>
      </c>
      <c r="N63" s="143" t="s">
        <v>166</v>
      </c>
      <c r="O63" s="135"/>
      <c r="P63" s="32" t="b">
        <v>1</v>
      </c>
    </row>
    <row r="64" spans="2:16" ht="20.100000000000001" customHeight="1" x14ac:dyDescent="0.25">
      <c r="B64" s="142" t="s">
        <v>99</v>
      </c>
      <c r="C64" s="135"/>
      <c r="D64" s="32" t="b">
        <v>0</v>
      </c>
      <c r="E64" s="134" t="s">
        <v>100</v>
      </c>
      <c r="F64" s="135"/>
      <c r="G64" s="32" t="b">
        <v>1</v>
      </c>
      <c r="H64" s="40"/>
      <c r="I64" s="41"/>
      <c r="J64" s="42"/>
      <c r="K64" s="144" t="s">
        <v>101</v>
      </c>
      <c r="L64" s="14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4" t="s">
        <v>164</v>
      </c>
      <c r="F65" s="13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6" t="s">
        <v>107</v>
      </c>
      <c r="C69" s="136"/>
      <c r="D69" s="50"/>
      <c r="E69" s="50"/>
      <c r="F69" s="138" t="s">
        <v>108</v>
      </c>
      <c r="G69" s="140" t="s">
        <v>109</v>
      </c>
      <c r="H69" s="50"/>
      <c r="I69" s="136" t="s">
        <v>110</v>
      </c>
      <c r="J69" s="13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7"/>
      <c r="C70" s="137"/>
      <c r="D70" s="54"/>
      <c r="E70" s="55"/>
      <c r="F70" s="139"/>
      <c r="G70" s="141"/>
      <c r="H70" s="56"/>
      <c r="I70" s="137"/>
      <c r="J70" s="13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-155.67500000000001</v>
      </c>
      <c r="D72" s="91">
        <v>-157.298</v>
      </c>
      <c r="E72" s="77" t="s">
        <v>120</v>
      </c>
      <c r="F72" s="91">
        <v>15</v>
      </c>
      <c r="G72" s="91">
        <v>15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-140.89400000000001</v>
      </c>
      <c r="D73" s="91">
        <v>-143.982</v>
      </c>
      <c r="E73" s="78" t="s">
        <v>124</v>
      </c>
      <c r="F73" s="92">
        <v>29</v>
      </c>
      <c r="G73" s="92">
        <v>23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-211.66</v>
      </c>
      <c r="D74" s="91">
        <v>-212.626</v>
      </c>
      <c r="E74" s="78" t="s">
        <v>129</v>
      </c>
      <c r="F74" s="97">
        <v>10</v>
      </c>
      <c r="G74" s="225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-114.54300000000001</v>
      </c>
      <c r="D75" s="91">
        <v>-119.464</v>
      </c>
      <c r="E75" s="78" t="s">
        <v>134</v>
      </c>
      <c r="F75" s="97">
        <v>50</v>
      </c>
      <c r="G75" s="225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20.725000000000001</v>
      </c>
      <c r="D76" s="91">
        <v>19.997</v>
      </c>
      <c r="E76" s="78" t="s">
        <v>139</v>
      </c>
      <c r="F76" s="97">
        <v>40</v>
      </c>
      <c r="G76" s="225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24.561</v>
      </c>
      <c r="D77" s="91">
        <v>23.643999999999998</v>
      </c>
      <c r="E77" s="78" t="s">
        <v>144</v>
      </c>
      <c r="F77" s="97">
        <v>160</v>
      </c>
      <c r="G77" s="225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17.266999999999999</v>
      </c>
      <c r="D78" s="91">
        <v>16.471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18.033000000000001</v>
      </c>
      <c r="D79" s="91">
        <v>17.295999999999999</v>
      </c>
      <c r="E79" s="77" t="s">
        <v>154</v>
      </c>
      <c r="F79" s="91">
        <v>9</v>
      </c>
      <c r="G79" s="91">
        <v>2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2.27E-5</v>
      </c>
      <c r="D80" s="94">
        <v>2.23E-5</v>
      </c>
      <c r="E80" s="78" t="s">
        <v>159</v>
      </c>
      <c r="F80" s="92">
        <v>57</v>
      </c>
      <c r="G80" s="92">
        <v>41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1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3" t="s">
        <v>163</v>
      </c>
      <c r="C84" s="193"/>
    </row>
    <row r="85" spans="2:16" ht="15" customHeight="1" x14ac:dyDescent="0.25">
      <c r="B85" s="194" t="s">
        <v>186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97" t="s">
        <v>191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9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9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2024-08-22T04:34:36Z</dcterms:modified>
</cp:coreProperties>
</file>