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l="1"/>
  <c r="E18" i="1" l="1"/>
  <c r="E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<sst xmlns="http://schemas.openxmlformats.org/spreadsheetml/2006/main" count="208" uniqueCount="188">
  <si>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</si>
  <si>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</si>
  <si>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</si>
  <si>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</si>
  <si>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</si>
  <si>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</si>
  <si>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</si>
  <si>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</si>
  <si>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</si>
  <si>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</si>
  <si>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</si>
  <si>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</si>
  <si>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</si>
  <si>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</si>
  <si>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</si>
  <si>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</si>
  <si>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</si>
  <si>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</si>
  <si>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</si>
  <si>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</si>
  <si>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</si>
  <si>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</si>
  <si>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</si>
  <si>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</si>
  <si>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</si>
  <si>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</si>
  <si>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</si>
  <si>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</si>
  <si>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</si>
  <si>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</si>
  <si>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</si>
  <si>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</si>
  <si>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</si>
  <si>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</si>
  <si>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</si>
  <si>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</si>
  <si>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</si>
  <si>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</si>
  <si>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</si>
  <si>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</si>
  <si>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</si>
  <si>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</si>
  <si>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</si>
  <si>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</si>
  <si>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</si>
  <si>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</si>
  <si>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</si>
  <si>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</si>
  <si>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</si>
  <si>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</si>
  <si>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</si>
  <si>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</si>
  <si>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</si>
  <si>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</si>
  <si>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</si>
  <si>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</si>
  <si>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</si>
  <si>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</si>
  <si>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</si>
  <si>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</si>
  <si>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</si>
  <si>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</si>
  <si>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</si>
  <si>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</si>
  <si>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</si>
  <si>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</si>
  <si>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</si>
  <si>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</si>
  <si>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</si>
  <si>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</si>
  <si>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</si>
  <si>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</si>
  <si>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</si>
  <si>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</si>
  <si>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</si>
  <si>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</si>
  <si>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</si>
  <si>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</si>
  <si>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</si>
  <si>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</si>
  <si>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</si>
  <si>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</si>
  <si>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</si>
  <si>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</si>
  <si>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</si>
  <si>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</si>
  <si>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</si>
  <si>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</si>
  <si>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</si>
  <si>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</si>
  <si>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</si>
  <si>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</si>
  <si>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</si>
  <si>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</si>
  <si>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</si>
  <si>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</si>
  <si>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</si>
  <si>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</si>
  <si>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</si>
  <si>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</si>
  <si>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</si>
  <si>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</si>
  <si>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</si>
  <si>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</si>
  <si>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</si>
  <si>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</si>
  <si>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</si>
  <si>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</si>
  <si>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</si>
  <si>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</si>
  <si>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</si>
  <si>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</si>
  <si>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</si>
  <si>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</si>
  <si>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</si>
  <si>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</si>
  <si>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</si>
  <si>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</si>
  <si>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</si>
  <si>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</si>
  <si>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</si>
  <si>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</si>
  <si>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</si>
  <si>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</si>
  <si>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</si>
  <si>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</si>
  <si>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</si>
  <si>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</si>
  <si>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</si>
  <si>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</si>
  <si>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</si>
  <si>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</si>
  <si>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</si>
  <si>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</si>
  <si>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</si>
  <si>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</si>
  <si>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</si>
  <si>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</si>
  <si>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</si>
  <si>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</si>
  <si>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</si>
  <si>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</si>
  <si>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</si>
  <si>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</si>
  <si>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</si>
  <si>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</si>
  <si>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</si>
  <si>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</si>
  <si>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</si>
  <si>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</si>
  <si>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</si>
  <si>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</si>
  <si>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</si>
  <si>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</si>
  <si>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</si>
  <si>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</si>
  <si>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</si>
  <si>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</si>
  <si>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</si>
  <si>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</si>
  <si>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</si>
  <si>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</si>
  <si>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</si>
  <si>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</si>
  <si>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</si>
  <si>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</si>
  <si>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</si>
  <si>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</si>
  <si>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</si>
  <si>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</si>
  <si>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</si>
  <si>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</si>
  <si>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</si>
  <si>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</si>
  <si>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</si>
  <si>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</si>
  <si>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</si>
  <si>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</si>
  <si>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</si>
  <si>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</si>
  <si>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</si>
  <si>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</si>
  <si>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현대섭</t>
    <phoneticPr fontId="3" type="noConversion"/>
  </si>
  <si>
    <t>N</t>
    <phoneticPr fontId="3" type="noConversion"/>
  </si>
  <si>
    <t>1) 방풍막 고장으로 분리</t>
    <phoneticPr fontId="3" type="noConversion"/>
  </si>
  <si>
    <t>N</t>
    <phoneticPr fontId="3" type="noConversion"/>
  </si>
  <si>
    <t>N</t>
    <phoneticPr fontId="3" type="noConversion"/>
  </si>
  <si>
    <t>초반부터 눈과 구름으로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</si>
</sst>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3">
        <v>45486</v>
      </c>
      <c r="D3" s="154"/>
      <c r="E3" s="1"/>
      <c r="F3" s="1"/>
      <c r="G3" s="1"/>
      <c r="H3" s="1"/>
      <c r="I3" s="1"/>
      <c r="J3" s="1"/>
      <c r="K3" s="36" t="s">
        <v>2</v>
      </c>
      <c r="L3" s="155">
        <f>(P31-(P32+P33))/P31*100</f>
        <v>0</v>
      </c>
      <c r="M3" s="155"/>
      <c r="N3" s="36" t="s">
        <v>3</v>
      </c>
      <c r="O3" s="155">
        <f>(P31-P33)/P31*100</f>
        <v>100</v>
      </c>
      <c r="P3" s="155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0.66666666666666663</v>
      </c>
      <c r="D9" s="110"/>
      <c r="E9" s="110">
        <v>-0.2</v>
      </c>
      <c r="F9" s="110">
        <v>90</v>
      </c>
      <c r="G9" s="96" t="s">
        <v>185</v>
      </c>
      <c r="H9" s="111">
        <v>3.5</v>
      </c>
      <c r="I9" s="128">
        <v>51</v>
      </c>
      <c r="J9" s="112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33">
        <v>0.91666666666666663</v>
      </c>
      <c r="D10" s="111"/>
      <c r="E10" s="111">
        <v>0.5</v>
      </c>
      <c r="F10" s="111">
        <v>90</v>
      </c>
      <c r="G10" s="142" t="s">
        <v>186</v>
      </c>
      <c r="H10" s="111">
        <v>2.7</v>
      </c>
      <c r="I10" s="134"/>
      <c r="J10" s="112">
        <f>IF(L10, 1, 0) + IF(M10, 2, 0) + IF(N10, 4, 0) + IF(O10, 8, 0) + IF(P10, 16, 0)</f>
        <v>28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2:16" s="81" customFormat="1" ht="14.25" customHeight="1" thickBot="1" x14ac:dyDescent="0.3">
      <c r="B11" s="83" t="s">
        <v>23</v>
      </c>
      <c r="C11" s="138">
        <v>0.20833333333333334</v>
      </c>
      <c r="D11" s="139"/>
      <c r="E11" s="139">
        <v>-1.8</v>
      </c>
      <c r="F11" s="139">
        <v>90</v>
      </c>
      <c r="G11" s="142" t="s">
        <v>183</v>
      </c>
      <c r="H11" s="139">
        <v>3.6</v>
      </c>
      <c r="I11" s="140"/>
      <c r="J11" s="112">
        <f>IF(L11, 1, 0) + IF(M11, 2, 0) + IF(N11, 4, 0) + IF(O11, 8, 0) + IF(P11, 16, 0)</f>
        <v>28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1</v>
      </c>
      <c r="P11" s="84" t="b">
        <v>1</v>
      </c>
    </row>
    <row r="12" spans="2:16" ht="14.25" customHeight="1" thickBot="1" x14ac:dyDescent="0.3">
      <c r="B12" s="10" t="s">
        <v>24</v>
      </c>
      <c r="C12" s="11">
        <f>(24-C9)+C11</f>
        <v>23.541666666666664</v>
      </c>
      <c r="D12" s="12" t="e">
        <f>AVERAGE(D9:D11)</f>
        <v>#DIV/0!</v>
      </c>
      <c r="E12" s="12">
        <f>AVERAGE(E9:E11)</f>
        <v>-0.5</v>
      </c>
      <c r="F12" s="13">
        <f>AVERAGE(F9:F11)</f>
        <v>90</v>
      </c>
      <c r="G12" s="14"/>
      <c r="H12" s="15">
        <f>AVERAGE(H9:H11)</f>
        <v>3.2666666666666671</v>
      </c>
      <c r="I12" s="16"/>
      <c r="J12" s="17">
        <f>AVERAGE(J9:J11)</f>
        <v>28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6" t="s">
        <v>178</v>
      </c>
      <c r="D16" s="108" t="s">
        <v>181</v>
      </c>
      <c r="E16" s="108" t="s">
        <v>181</v>
      </c>
      <c r="F16" s="86"/>
      <c r="G16" s="86"/>
      <c r="H16" s="86"/>
      <c r="I16" s="86"/>
      <c r="J16" s="120"/>
      <c r="K16" s="87"/>
      <c r="L16" s="86"/>
      <c r="M16" s="86"/>
      <c r="N16" s="86"/>
      <c r="O16" s="86"/>
      <c r="P16" s="108" t="s">
        <v>41</v>
      </c>
    </row>
    <row r="17" spans="2:16" ht="14.1" customHeight="1" x14ac:dyDescent="0.25">
      <c r="B17" s="25" t="s">
        <v>42</v>
      </c>
      <c r="C17" s="107">
        <v>0.67361111111111116</v>
      </c>
      <c r="D17" s="107">
        <v>0.67569444444444438</v>
      </c>
      <c r="E17" s="107">
        <v>0.23055555555555554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07">
        <v>0.23472222222222219</v>
      </c>
    </row>
    <row r="18" spans="2:16" ht="14.1" customHeight="1" x14ac:dyDescent="0.25">
      <c r="B18" s="25" t="s">
        <v>43</v>
      </c>
      <c r="C18" s="108">
        <v>30143</v>
      </c>
      <c r="D18" s="108">
        <f>C18+1</f>
        <v>30144</v>
      </c>
      <c r="E18" s="108">
        <f>D19+1</f>
        <v>30149</v>
      </c>
      <c r="F18" s="86"/>
      <c r="G18" s="86"/>
      <c r="H18" s="86"/>
      <c r="I18" s="86"/>
      <c r="J18" s="87"/>
      <c r="K18" s="86"/>
      <c r="L18" s="86"/>
      <c r="M18" s="86"/>
      <c r="N18" s="86"/>
      <c r="O18" s="86"/>
      <c r="P18" s="108">
        <f>MAX(C18:O19)+1</f>
        <v>30154</v>
      </c>
    </row>
    <row r="19" spans="2:16" ht="14.1" customHeight="1" thickBot="1" x14ac:dyDescent="0.3">
      <c r="B19" s="9" t="s">
        <v>44</v>
      </c>
      <c r="C19" s="88"/>
      <c r="D19" s="108">
        <f>D18+4</f>
        <v>30148</v>
      </c>
      <c r="E19" s="108">
        <f>E18+4</f>
        <v>30153</v>
      </c>
      <c r="F19" s="86"/>
      <c r="G19" s="86"/>
      <c r="H19" s="86"/>
      <c r="I19" s="86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5" t="s">
        <v>21</v>
      </c>
      <c r="D22" s="25" t="s">
        <v>23</v>
      </c>
      <c r="E22" s="25" t="s">
        <v>47</v>
      </c>
      <c r="F22" s="162" t="s">
        <v>48</v>
      </c>
      <c r="G22" s="162"/>
      <c r="H22" s="162"/>
      <c r="I22" s="162"/>
      <c r="J22" s="25" t="s">
        <v>21</v>
      </c>
      <c r="K22" s="25" t="s">
        <v>23</v>
      </c>
      <c r="L22" s="25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1"/>
      <c r="D23" s="121"/>
      <c r="E23" s="96" t="s">
        <v>49</v>
      </c>
      <c r="F23" s="160" t="s">
        <v>180</v>
      </c>
      <c r="G23" s="160"/>
      <c r="H23" s="160"/>
      <c r="I23" s="160"/>
      <c r="J23" s="97"/>
      <c r="K23" s="97"/>
      <c r="L23" s="115" t="s">
        <v>50</v>
      </c>
      <c r="M23" s="160" t="s">
        <v>173</v>
      </c>
      <c r="N23" s="160"/>
      <c r="O23" s="160"/>
      <c r="P23" s="160"/>
    </row>
    <row r="24" spans="2:16" ht="13.5" customHeight="1" x14ac:dyDescent="0.25">
      <c r="B24" s="161"/>
      <c r="C24" s="122"/>
      <c r="D24" s="122"/>
      <c r="E24" s="115" t="s">
        <v>179</v>
      </c>
      <c r="F24" s="160" t="s">
        <v>180</v>
      </c>
      <c r="G24" s="160"/>
      <c r="H24" s="160"/>
      <c r="I24" s="160"/>
      <c r="J24" s="97"/>
      <c r="K24" s="97"/>
      <c r="L24" s="115" t="s">
        <v>52</v>
      </c>
      <c r="M24" s="160" t="s">
        <v>173</v>
      </c>
      <c r="N24" s="160"/>
      <c r="O24" s="160"/>
      <c r="P24" s="160"/>
    </row>
    <row r="25" spans="2:16" ht="13.5" customHeight="1" x14ac:dyDescent="0.25">
      <c r="B25" s="161"/>
      <c r="C25" s="122"/>
      <c r="D25" s="122"/>
      <c r="E25" s="115" t="s">
        <v>52</v>
      </c>
      <c r="F25" s="160" t="s">
        <v>180</v>
      </c>
      <c r="G25" s="160"/>
      <c r="H25" s="160"/>
      <c r="I25" s="160"/>
      <c r="J25" s="97"/>
      <c r="K25" s="97"/>
      <c r="L25" s="115" t="s">
        <v>51</v>
      </c>
      <c r="M25" s="160" t="s">
        <v>173</v>
      </c>
      <c r="N25" s="160"/>
      <c r="O25" s="160"/>
      <c r="P25" s="160"/>
    </row>
    <row r="26" spans="2:16" ht="13.5" customHeight="1" x14ac:dyDescent="0.25">
      <c r="B26" s="161"/>
      <c r="C26" s="122"/>
      <c r="D26" s="122"/>
      <c r="E26" s="115" t="s">
        <v>50</v>
      </c>
      <c r="F26" s="160" t="s">
        <v>180</v>
      </c>
      <c r="G26" s="160"/>
      <c r="H26" s="160"/>
      <c r="I26" s="160"/>
      <c r="J26" s="97"/>
      <c r="K26" s="97"/>
      <c r="L26" s="115" t="s">
        <v>49</v>
      </c>
      <c r="M26" s="160" t="s">
        <v>173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53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30">
        <v>0.35972222222222222</v>
      </c>
      <c r="D30" s="131"/>
      <c r="E30" s="131"/>
      <c r="F30" s="131"/>
      <c r="G30" s="131"/>
      <c r="H30" s="131"/>
      <c r="I30" s="131"/>
      <c r="J30" s="131"/>
      <c r="K30" s="132"/>
      <c r="L30" s="131"/>
      <c r="M30" s="131"/>
      <c r="N30" s="131">
        <v>9.6527777777777768E-2</v>
      </c>
      <c r="O30" s="131"/>
      <c r="P30" s="117">
        <f>SUM(C30:J30,L30:N30)</f>
        <v>0.45624999999999999</v>
      </c>
    </row>
    <row r="31" spans="2:16" ht="14.1" customHeight="1" x14ac:dyDescent="0.25">
      <c r="B31" s="26" t="s">
        <v>172</v>
      </c>
      <c r="C31" s="135">
        <v>0.35972222222222222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>
        <v>9.6527777777777768E-2</v>
      </c>
      <c r="O31" s="136"/>
      <c r="P31" s="113">
        <f>SUM(C31:N31)</f>
        <v>0.45624999999999999</v>
      </c>
    </row>
    <row r="32" spans="2:16" ht="14.1" customHeight="1" x14ac:dyDescent="0.25">
      <c r="B32" s="26" t="s">
        <v>68</v>
      </c>
      <c r="C32" s="118">
        <v>0.35972222222222222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>
        <v>9.6527777777777768E-2</v>
      </c>
      <c r="O32" s="137"/>
      <c r="P32" s="113">
        <f>SUM(C32:N32)</f>
        <v>0.45624999999999999</v>
      </c>
    </row>
    <row r="33" spans="2:16" ht="14.1" customHeight="1" thickBot="1" x14ac:dyDescent="0.3">
      <c r="B33" s="26" t="s">
        <v>69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16"/>
      <c r="P33" s="114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8" t="s">
        <v>70</v>
      </c>
      <c r="C36" s="164"/>
      <c r="D36" s="164"/>
      <c r="E36" s="164"/>
      <c r="F36" s="164"/>
      <c r="G36" s="164"/>
      <c r="H36" s="164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9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9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79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0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71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187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4"/>
      <c r="C52" s="195"/>
      <c r="D52" s="173"/>
      <c r="E52" s="173"/>
      <c r="F52" s="173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169</v>
      </c>
      <c r="C53" s="198"/>
      <c r="D53" s="105"/>
      <c r="E53" s="105"/>
      <c r="F53" s="105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168</v>
      </c>
      <c r="C54" s="200"/>
      <c r="D54" s="200"/>
      <c r="E54" s="200"/>
      <c r="F54" s="123">
        <v>1059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72</v>
      </c>
      <c r="C56" s="18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2" t="s">
        <v>73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74</v>
      </c>
      <c r="O57" s="183"/>
      <c r="P57" s="186"/>
    </row>
    <row r="58" spans="2:16" ht="17.100000000000001" customHeight="1" x14ac:dyDescent="0.25">
      <c r="B58" s="187" t="s">
        <v>75</v>
      </c>
      <c r="C58" s="188"/>
      <c r="D58" s="189"/>
      <c r="E58" s="187" t="s">
        <v>76</v>
      </c>
      <c r="F58" s="188"/>
      <c r="G58" s="189"/>
      <c r="H58" s="188" t="s">
        <v>77</v>
      </c>
      <c r="I58" s="188"/>
      <c r="J58" s="188"/>
      <c r="K58" s="190" t="s">
        <v>78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79</v>
      </c>
      <c r="C59" s="208"/>
      <c r="D59" s="33" t="b">
        <v>1</v>
      </c>
      <c r="E59" s="207" t="s">
        <v>80</v>
      </c>
      <c r="F59" s="208"/>
      <c r="G59" s="33" t="b">
        <v>1</v>
      </c>
      <c r="H59" s="209" t="s">
        <v>81</v>
      </c>
      <c r="I59" s="208"/>
      <c r="J59" s="33" t="b">
        <v>1</v>
      </c>
      <c r="K59" s="209" t="s">
        <v>82</v>
      </c>
      <c r="L59" s="208"/>
      <c r="M59" s="33" t="b">
        <v>1</v>
      </c>
      <c r="N59" s="210" t="s">
        <v>83</v>
      </c>
      <c r="O59" s="208"/>
      <c r="P59" s="33" t="b">
        <v>1</v>
      </c>
    </row>
    <row r="60" spans="2:16" ht="20.100000000000001" customHeight="1" x14ac:dyDescent="0.25">
      <c r="B60" s="207" t="s">
        <v>84</v>
      </c>
      <c r="C60" s="208"/>
      <c r="D60" s="33" t="b">
        <v>1</v>
      </c>
      <c r="E60" s="207" t="s">
        <v>85</v>
      </c>
      <c r="F60" s="208"/>
      <c r="G60" s="33" t="b">
        <v>1</v>
      </c>
      <c r="H60" s="209" t="s">
        <v>86</v>
      </c>
      <c r="I60" s="208"/>
      <c r="J60" s="33" t="b">
        <v>1</v>
      </c>
      <c r="K60" s="209" t="s">
        <v>87</v>
      </c>
      <c r="L60" s="208"/>
      <c r="M60" s="33" t="b">
        <v>1</v>
      </c>
      <c r="N60" s="210" t="s">
        <v>88</v>
      </c>
      <c r="O60" s="208"/>
      <c r="P60" s="33" t="b">
        <v>1</v>
      </c>
    </row>
    <row r="61" spans="2:16" ht="20.100000000000001" customHeight="1" x14ac:dyDescent="0.25">
      <c r="B61" s="207" t="s">
        <v>89</v>
      </c>
      <c r="C61" s="208"/>
      <c r="D61" s="33" t="b">
        <v>1</v>
      </c>
      <c r="E61" s="207" t="s">
        <v>90</v>
      </c>
      <c r="F61" s="208"/>
      <c r="G61" s="33" t="b">
        <v>1</v>
      </c>
      <c r="H61" s="209" t="s">
        <v>91</v>
      </c>
      <c r="I61" s="208"/>
      <c r="J61" s="33" t="b">
        <v>1</v>
      </c>
      <c r="K61" s="209" t="s">
        <v>92</v>
      </c>
      <c r="L61" s="208"/>
      <c r="M61" s="33" t="b">
        <v>1</v>
      </c>
      <c r="N61" s="210" t="s">
        <v>93</v>
      </c>
      <c r="O61" s="208"/>
      <c r="P61" s="33" t="b">
        <v>1</v>
      </c>
    </row>
    <row r="62" spans="2:16" ht="20.100000000000001" customHeight="1" x14ac:dyDescent="0.25">
      <c r="B62" s="209" t="s">
        <v>91</v>
      </c>
      <c r="C62" s="208"/>
      <c r="D62" s="33" t="b">
        <v>1</v>
      </c>
      <c r="E62" s="207" t="s">
        <v>94</v>
      </c>
      <c r="F62" s="208"/>
      <c r="G62" s="33" t="b">
        <v>1</v>
      </c>
      <c r="H62" s="209" t="s">
        <v>95</v>
      </c>
      <c r="I62" s="208"/>
      <c r="J62" s="33" t="b">
        <v>0</v>
      </c>
      <c r="K62" s="209" t="s">
        <v>96</v>
      </c>
      <c r="L62" s="208"/>
      <c r="M62" s="33" t="b">
        <v>1</v>
      </c>
      <c r="N62" s="210" t="s">
        <v>86</v>
      </c>
      <c r="O62" s="208"/>
      <c r="P62" s="33" t="b">
        <v>1</v>
      </c>
    </row>
    <row r="63" spans="2:16" ht="20.100000000000001" customHeight="1" x14ac:dyDescent="0.25">
      <c r="B63" s="209" t="s">
        <v>97</v>
      </c>
      <c r="C63" s="208"/>
      <c r="D63" s="33" t="b">
        <v>1</v>
      </c>
      <c r="E63" s="207" t="s">
        <v>98</v>
      </c>
      <c r="F63" s="208"/>
      <c r="G63" s="33" t="b">
        <v>1</v>
      </c>
      <c r="H63" s="38"/>
      <c r="I63" s="39"/>
      <c r="J63" s="40"/>
      <c r="K63" s="209" t="s">
        <v>99</v>
      </c>
      <c r="L63" s="208"/>
      <c r="M63" s="33" t="b">
        <v>1</v>
      </c>
      <c r="N63" s="210" t="s">
        <v>167</v>
      </c>
      <c r="O63" s="208"/>
      <c r="P63" s="33" t="b">
        <v>1</v>
      </c>
    </row>
    <row r="64" spans="2:16" ht="20.100000000000001" customHeight="1" x14ac:dyDescent="0.25">
      <c r="B64" s="209" t="s">
        <v>100</v>
      </c>
      <c r="C64" s="208"/>
      <c r="D64" s="33" t="b">
        <v>0</v>
      </c>
      <c r="E64" s="207" t="s">
        <v>101</v>
      </c>
      <c r="F64" s="208"/>
      <c r="G64" s="33" t="b">
        <v>1</v>
      </c>
      <c r="H64" s="41"/>
      <c r="I64" s="42"/>
      <c r="J64" s="43"/>
      <c r="K64" s="217" t="s">
        <v>102</v>
      </c>
      <c r="L64" s="21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7" t="s">
        <v>165</v>
      </c>
      <c r="F65" s="20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1" t="s">
        <v>108</v>
      </c>
      <c r="C69" s="211"/>
      <c r="D69" s="51"/>
      <c r="E69" s="51"/>
      <c r="F69" s="213" t="s">
        <v>109</v>
      </c>
      <c r="G69" s="215" t="s">
        <v>110</v>
      </c>
      <c r="H69" s="51"/>
      <c r="I69" s="211" t="s">
        <v>111</v>
      </c>
      <c r="J69" s="21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2"/>
      <c r="C70" s="212"/>
      <c r="D70" s="55"/>
      <c r="E70" s="56"/>
      <c r="F70" s="214"/>
      <c r="G70" s="216"/>
      <c r="H70" s="57"/>
      <c r="I70" s="212"/>
      <c r="J70" s="21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9">
        <v>-155.69</v>
      </c>
      <c r="D72" s="126">
        <v>-157.05000000000001</v>
      </c>
      <c r="E72" s="79" t="s">
        <v>121</v>
      </c>
      <c r="F72" s="99">
        <v>15.28</v>
      </c>
      <c r="G72" s="126">
        <v>13.3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9">
        <v>-141.81</v>
      </c>
      <c r="D73" s="126">
        <v>-143.55000000000001</v>
      </c>
      <c r="E73" s="80" t="s">
        <v>125</v>
      </c>
      <c r="F73" s="100">
        <v>38.5</v>
      </c>
      <c r="G73" s="127">
        <v>37.299999999999997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9">
        <v>-208.2</v>
      </c>
      <c r="D74" s="126">
        <v>-207.2</v>
      </c>
      <c r="E74" s="80" t="s">
        <v>130</v>
      </c>
      <c r="F74" s="125">
        <v>0</v>
      </c>
      <c r="G74" s="125">
        <v>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9">
        <v>-116.38</v>
      </c>
      <c r="D75" s="126">
        <v>-119.3</v>
      </c>
      <c r="E75" s="80" t="s">
        <v>135</v>
      </c>
      <c r="F75" s="125">
        <v>40</v>
      </c>
      <c r="G75" s="125">
        <v>40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9">
        <v>22.19</v>
      </c>
      <c r="D76" s="126">
        <v>20.41</v>
      </c>
      <c r="E76" s="80" t="s">
        <v>140</v>
      </c>
      <c r="F76" s="125">
        <v>40</v>
      </c>
      <c r="G76" s="125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25.87</v>
      </c>
      <c r="D77" s="126">
        <v>24.07</v>
      </c>
      <c r="E77" s="80" t="s">
        <v>145</v>
      </c>
      <c r="F77" s="125">
        <v>160</v>
      </c>
      <c r="G77" s="125">
        <v>150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18.809999999999999</v>
      </c>
      <c r="D78" s="126">
        <v>17.02</v>
      </c>
      <c r="E78" s="80" t="s">
        <v>150</v>
      </c>
      <c r="F78" s="101"/>
      <c r="G78" s="141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19.690000000000001</v>
      </c>
      <c r="D79" s="126">
        <v>17.8</v>
      </c>
      <c r="E79" s="79" t="s">
        <v>155</v>
      </c>
      <c r="F79" s="99">
        <v>5.9</v>
      </c>
      <c r="G79" s="126">
        <v>1.7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2">
        <v>2.16E-5</v>
      </c>
      <c r="D80" s="129">
        <v>2.1800000000000001E-5</v>
      </c>
      <c r="E80" s="80" t="s">
        <v>160</v>
      </c>
      <c r="F80" s="100">
        <v>72.3</v>
      </c>
      <c r="G80" s="127">
        <v>81.5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6" t="s">
        <v>164</v>
      </c>
      <c r="C84" s="156"/>
    </row>
    <row r="85" spans="2:16" ht="15" customHeight="1" x14ac:dyDescent="0.25">
      <c r="B85" s="157" t="s">
        <v>184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1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2024-07-14T05:44:52Z</dcterms:modified>
</cp:coreProperties>
</file>