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 l="1"/>
  <c r="E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<sst xmlns="http://schemas.openxmlformats.org/spreadsheetml/2006/main" count="209" uniqueCount="191">
  <si>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</si>
  <si>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</si>
  <si>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</si>
  <si>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</si>
  <si>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</si>
  <si>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</si>
  <si>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</si>
  <si>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</si>
  <si>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</si>
  <si>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</si>
  <si>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</si>
  <si>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</si>
  <si>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</si>
  <si>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</si>
  <si>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</si>
  <si>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</si>
  <si>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</si>
  <si>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</si>
  <si>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</si>
  <si>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</si>
  <si>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</si>
  <si>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</si>
  <si>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</si>
  <si>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</si>
  <si>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</si>
  <si>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</si>
  <si>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</si>
  <si>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</si>
  <si>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</si>
  <si>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</si>
  <si>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</si>
  <si>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</si>
  <si>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</si>
  <si>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</si>
  <si>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</si>
  <si>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</si>
  <si>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</si>
  <si>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</si>
  <si>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</si>
  <si>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</si>
  <si>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</si>
  <si>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</si>
  <si>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</si>
  <si>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</si>
  <si>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</si>
  <si>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</si>
  <si>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</si>
  <si>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</si>
  <si>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</si>
  <si>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</si>
  <si>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</si>
  <si>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</si>
  <si>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</si>
  <si>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</si>
  <si>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</si>
  <si>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</si>
  <si>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</si>
  <si>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</si>
  <si>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</si>
  <si>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</si>
  <si>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</si>
  <si>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</si>
  <si>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</si>
  <si>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</si>
  <si>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</si>
  <si>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</si>
  <si>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</si>
  <si>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</si>
  <si>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</si>
  <si>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</si>
  <si>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</si>
  <si>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</si>
  <si>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</si>
  <si>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</si>
  <si>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</si>
  <si>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</si>
  <si>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</si>
  <si>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</si>
  <si>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</si>
  <si>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</si>
  <si>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</si>
  <si>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</si>
  <si>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</si>
  <si>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</si>
  <si>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</si>
  <si>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</si>
  <si>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</si>
  <si>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</si>
  <si>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</si>
  <si>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</si>
  <si>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</si>
  <si>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</si>
  <si>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</si>
  <si>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</si>
  <si>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</si>
  <si>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</si>
  <si>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</si>
  <si>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</si>
  <si>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</si>
  <si>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</si>
  <si>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</si>
  <si>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</si>
  <si>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</si>
  <si>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</si>
  <si>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</si>
  <si>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</si>
  <si>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</si>
  <si>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</si>
  <si>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</si>
  <si>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</si>
  <si>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</si>
  <si>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</si>
  <si>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</si>
  <si>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</si>
  <si>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</si>
  <si>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</si>
  <si>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</si>
  <si>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</si>
  <si>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</si>
  <si>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</si>
  <si>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</si>
  <si>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</si>
  <si>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</si>
  <si>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</si>
  <si>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</si>
  <si>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</si>
  <si>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</si>
  <si>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</si>
  <si>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</si>
  <si>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</si>
  <si>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</si>
  <si>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</si>
  <si>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</si>
  <si>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</si>
  <si>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</si>
  <si>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</si>
  <si>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</si>
  <si>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</si>
  <si>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</si>
  <si>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</si>
  <si>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</si>
  <si>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</si>
  <si>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</si>
  <si>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</si>
  <si>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</si>
  <si>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</si>
  <si>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</si>
  <si>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</si>
  <si>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</si>
  <si>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</si>
  <si>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</si>
  <si>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</si>
  <si>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</si>
  <si>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</si>
  <si>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</si>
  <si>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</si>
  <si>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</si>
  <si>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</si>
  <si>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</si>
  <si>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</si>
  <si>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</si>
  <si>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</si>
  <si>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</si>
  <si>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</si>
  <si>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</si>
  <si>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</si>
  <si>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</si>
  <si>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</si>
  <si>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</si>
  <si>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</si>
  <si>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</si>
  <si>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</si>
  <si>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</si>
  <si>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</si>
  <si>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</si>
  <si>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</si>
  <si>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</si>
  <si>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</si>
  <si>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</si>
  <si>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</si>
  <si>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</si>
  <si>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</si>
  <si>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</si>
  <si>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</si>
  <si>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</si>
  <si>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SW</t>
    <phoneticPr fontId="3" type="noConversion"/>
  </si>
  <si>
    <t>SW</t>
    <phoneticPr fontId="3" type="noConversion"/>
  </si>
  <si>
    <t>SW</t>
    <phoneticPr fontId="3" type="noConversion"/>
  </si>
  <si>
    <t>/  /  /  /</t>
    <phoneticPr fontId="3" type="noConversion"/>
  </si>
  <si>
    <t>ALL</t>
    <phoneticPr fontId="3" type="noConversion"/>
  </si>
  <si>
    <t xml:space="preserve"> 초반비와 고습으로 관측 대기중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</si>
</sst>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N15" sqref="N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1">
        <v>45447</v>
      </c>
      <c r="D3" s="202"/>
      <c r="E3" s="1"/>
      <c r="F3" s="1"/>
      <c r="G3" s="1"/>
      <c r="H3" s="1"/>
      <c r="I3" s="1"/>
      <c r="J3" s="1"/>
      <c r="K3" s="36" t="s">
        <v>2</v>
      </c>
      <c r="L3" s="203">
        <f>(P31-(P32+P33))/P31*100</f>
        <v>0</v>
      </c>
      <c r="M3" s="203"/>
      <c r="N3" s="36" t="s">
        <v>3</v>
      </c>
      <c r="O3" s="203">
        <f>(P31-P33)/P31*100</f>
        <v>100</v>
      </c>
      <c r="P3" s="203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7</v>
      </c>
      <c r="F9" s="108">
        <v>90</v>
      </c>
      <c r="G9" s="109" t="s">
        <v>187</v>
      </c>
      <c r="H9" s="110">
        <v>5</v>
      </c>
      <c r="I9" s="118">
        <v>5</v>
      </c>
      <c r="J9" s="111">
        <f>IF(L9, 1, 0) + IF(M9, 2, 0) + IF(N9, 4, 0) + IF(O9, 8, 0) + IF(P9, 16, 0)</f>
        <v>20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1</v>
      </c>
    </row>
    <row r="10" spans="2:16" s="81" customFormat="1" ht="14.25" customHeight="1" x14ac:dyDescent="0.25">
      <c r="B10" s="82" t="s">
        <v>22</v>
      </c>
      <c r="C10" s="116">
        <v>0.9375</v>
      </c>
      <c r="D10" s="110"/>
      <c r="E10" s="110">
        <v>5</v>
      </c>
      <c r="F10" s="110">
        <v>90</v>
      </c>
      <c r="G10" s="121" t="s">
        <v>185</v>
      </c>
      <c r="H10" s="110">
        <v>6</v>
      </c>
      <c r="I10" s="117"/>
      <c r="J10" s="111">
        <f>IF(L10, 1, 0) + IF(M10, 2, 0) + IF(N10, 4, 0) + IF(O10, 8, 0) + IF(P10, 16, 0)</f>
        <v>20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1</v>
      </c>
    </row>
    <row r="11" spans="2:16" s="81" customFormat="1" ht="14.25" customHeight="1" thickBot="1" x14ac:dyDescent="0.3">
      <c r="B11" s="83" t="s">
        <v>23</v>
      </c>
      <c r="C11" s="130">
        <v>7.2916666666666671E-2</v>
      </c>
      <c r="D11" s="131"/>
      <c r="E11" s="131">
        <v>5</v>
      </c>
      <c r="F11" s="131">
        <v>90</v>
      </c>
      <c r="G11" s="132" t="s">
        <v>186</v>
      </c>
      <c r="H11" s="131">
        <v>5.7</v>
      </c>
      <c r="I11" s="133"/>
      <c r="J11" s="134">
        <f>IF(L11, 1, 0) + IF(M11, 2, 0) + IF(N11, 4, 0) + IF(O11, 8, 0) + IF(P11, 16, 0)</f>
        <v>20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 t="b">
        <v>1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5.666666666666667</v>
      </c>
      <c r="F12" s="13">
        <f>AVERAGE(F9:F11)</f>
        <v>90</v>
      </c>
      <c r="G12" s="14"/>
      <c r="H12" s="15">
        <f>AVERAGE(H9:H11)</f>
        <v>5.5666666666666664</v>
      </c>
      <c r="I12" s="16"/>
      <c r="J12" s="17">
        <f>AVERAGE(J9:J11)</f>
        <v>20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189</v>
      </c>
      <c r="F16" s="106"/>
      <c r="G16" s="106"/>
      <c r="H16" s="10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0.61458333333333337</v>
      </c>
      <c r="D17" s="105">
        <v>0.61805555555555558</v>
      </c>
      <c r="E17" s="105">
        <v>7.2916666666666671E-2</v>
      </c>
      <c r="F17" s="135"/>
      <c r="G17" s="135"/>
      <c r="H17" s="135"/>
      <c r="I17" s="87"/>
      <c r="J17" s="87"/>
      <c r="K17" s="87"/>
      <c r="L17" s="87"/>
      <c r="M17" s="87"/>
      <c r="N17" s="87"/>
      <c r="O17" s="87"/>
      <c r="P17" s="135">
        <v>7.9861111111111105E-2</v>
      </c>
    </row>
    <row r="18" spans="2:16" ht="14.1" customHeight="1" x14ac:dyDescent="0.25">
      <c r="B18" s="25" t="s">
        <v>43</v>
      </c>
      <c r="C18" s="106">
        <v>22206</v>
      </c>
      <c r="D18" s="106">
        <f>C18+1</f>
        <v>22207</v>
      </c>
      <c r="E18" s="106">
        <f t="shared" ref="E18" si="0">D19+1</f>
        <v>22212</v>
      </c>
      <c r="F18" s="106"/>
      <c r="G18" s="106"/>
      <c r="H18" s="106"/>
      <c r="I18" s="86"/>
      <c r="J18" s="86"/>
      <c r="K18" s="86"/>
      <c r="L18" s="86"/>
      <c r="M18" s="86"/>
      <c r="N18" s="86"/>
      <c r="O18" s="86"/>
      <c r="P18" s="106">
        <f>MAX(C18:O19)+1</f>
        <v>22217</v>
      </c>
    </row>
    <row r="19" spans="2:16" ht="14.1" customHeight="1" thickBot="1" x14ac:dyDescent="0.3">
      <c r="B19" s="9" t="s">
        <v>44</v>
      </c>
      <c r="C19" s="88"/>
      <c r="D19" s="106">
        <f>D18+4</f>
        <v>22211</v>
      </c>
      <c r="E19" s="106">
        <f>E18+4</f>
        <v>22216</v>
      </c>
      <c r="F19" s="106"/>
      <c r="G19" s="106"/>
      <c r="H19" s="106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2" t="s">
        <v>46</v>
      </c>
      <c r="C22" s="25" t="s">
        <v>21</v>
      </c>
      <c r="D22" s="25" t="s">
        <v>23</v>
      </c>
      <c r="E22" s="25" t="s">
        <v>47</v>
      </c>
      <c r="F22" s="213" t="s">
        <v>48</v>
      </c>
      <c r="G22" s="213"/>
      <c r="H22" s="213"/>
      <c r="I22" s="213"/>
      <c r="J22" s="25" t="s">
        <v>21</v>
      </c>
      <c r="K22" s="25" t="s">
        <v>23</v>
      </c>
      <c r="L22" s="25" t="s">
        <v>47</v>
      </c>
      <c r="M22" s="213" t="s">
        <v>48</v>
      </c>
      <c r="N22" s="213"/>
      <c r="O22" s="213"/>
      <c r="P22" s="213"/>
    </row>
    <row r="23" spans="2:16" ht="13.5" customHeight="1" x14ac:dyDescent="0.25">
      <c r="B23" s="212"/>
      <c r="C23" s="128"/>
      <c r="D23" s="128"/>
      <c r="E23" s="109" t="s">
        <v>49</v>
      </c>
      <c r="F23" s="211" t="s">
        <v>188</v>
      </c>
      <c r="G23" s="211"/>
      <c r="H23" s="211"/>
      <c r="I23" s="211"/>
      <c r="J23" s="113"/>
      <c r="K23" s="113"/>
      <c r="L23" s="112" t="s">
        <v>50</v>
      </c>
      <c r="M23" s="211" t="s">
        <v>180</v>
      </c>
      <c r="N23" s="211"/>
      <c r="O23" s="211"/>
      <c r="P23" s="211"/>
    </row>
    <row r="24" spans="2:16" ht="13.5" customHeight="1" x14ac:dyDescent="0.25">
      <c r="B24" s="212"/>
      <c r="C24" s="129"/>
      <c r="D24" s="129"/>
      <c r="E24" s="112" t="s">
        <v>183</v>
      </c>
      <c r="F24" s="211" t="s">
        <v>188</v>
      </c>
      <c r="G24" s="211"/>
      <c r="H24" s="211"/>
      <c r="I24" s="211"/>
      <c r="J24" s="114"/>
      <c r="K24" s="114"/>
      <c r="L24" s="112" t="s">
        <v>52</v>
      </c>
      <c r="M24" s="211" t="s">
        <v>173</v>
      </c>
      <c r="N24" s="211"/>
      <c r="O24" s="211"/>
      <c r="P24" s="211"/>
    </row>
    <row r="25" spans="2:16" ht="13.5" customHeight="1" x14ac:dyDescent="0.25">
      <c r="B25" s="212"/>
      <c r="C25" s="129"/>
      <c r="D25" s="129"/>
      <c r="E25" s="112" t="s">
        <v>52</v>
      </c>
      <c r="F25" s="211" t="s">
        <v>188</v>
      </c>
      <c r="G25" s="211"/>
      <c r="H25" s="211"/>
      <c r="I25" s="211"/>
      <c r="J25" s="114"/>
      <c r="K25" s="114"/>
      <c r="L25" s="112" t="s">
        <v>51</v>
      </c>
      <c r="M25" s="211" t="s">
        <v>173</v>
      </c>
      <c r="N25" s="211"/>
      <c r="O25" s="211"/>
      <c r="P25" s="211"/>
    </row>
    <row r="26" spans="2:16" ht="13.5" customHeight="1" x14ac:dyDescent="0.25">
      <c r="B26" s="212"/>
      <c r="C26" s="129"/>
      <c r="D26" s="129"/>
      <c r="E26" s="112" t="s">
        <v>50</v>
      </c>
      <c r="F26" s="211" t="s">
        <v>188</v>
      </c>
      <c r="G26" s="211"/>
      <c r="H26" s="211"/>
      <c r="I26" s="211"/>
      <c r="J26" s="114"/>
      <c r="K26" s="114"/>
      <c r="L26" s="112" t="s">
        <v>49</v>
      </c>
      <c r="M26" s="211" t="s">
        <v>173</v>
      </c>
      <c r="N26" s="211"/>
      <c r="O26" s="211"/>
      <c r="P26" s="21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0" t="s">
        <v>53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0.38472222222222219</v>
      </c>
      <c r="D30" s="103"/>
      <c r="E30" s="122"/>
      <c r="F30" s="103">
        <v>7.4999999999999997E-2</v>
      </c>
      <c r="G30" s="103"/>
      <c r="H30" s="122"/>
      <c r="I30" s="122"/>
      <c r="J30" s="122"/>
      <c r="K30" s="123"/>
      <c r="L30" s="122"/>
      <c r="M30" s="122"/>
      <c r="N30" s="122"/>
      <c r="O30" s="122"/>
      <c r="P30" s="119">
        <f>SUM(C30:J30,L30:N30)</f>
        <v>0.4597222222222222</v>
      </c>
    </row>
    <row r="31" spans="2:16" ht="14.1" customHeight="1" x14ac:dyDescent="0.25">
      <c r="B31" s="26" t="s">
        <v>172</v>
      </c>
      <c r="C31" s="142">
        <v>0.38472222222222219</v>
      </c>
      <c r="D31" s="141"/>
      <c r="E31" s="100"/>
      <c r="F31" s="223">
        <v>7.4999999999999997E-2</v>
      </c>
      <c r="G31" s="223"/>
      <c r="H31" s="100"/>
      <c r="I31" s="100"/>
      <c r="J31" s="100"/>
      <c r="K31" s="100"/>
      <c r="L31" s="100"/>
      <c r="M31" s="100"/>
      <c r="N31" s="100"/>
      <c r="O31" s="101"/>
      <c r="P31" s="119">
        <f>SUM(C31:N31)</f>
        <v>0.4597222222222222</v>
      </c>
    </row>
    <row r="32" spans="2:16" ht="14.1" customHeight="1" x14ac:dyDescent="0.25">
      <c r="B32" s="26" t="s">
        <v>68</v>
      </c>
      <c r="C32" s="139">
        <v>0.38472222222222219</v>
      </c>
      <c r="D32" s="138"/>
      <c r="E32" s="90"/>
      <c r="F32" s="224">
        <v>7.4999999999999997E-2</v>
      </c>
      <c r="G32" s="224"/>
      <c r="H32" s="90"/>
      <c r="I32" s="90"/>
      <c r="J32" s="90"/>
      <c r="K32" s="90"/>
      <c r="L32" s="90"/>
      <c r="M32" s="90"/>
      <c r="N32" s="90"/>
      <c r="O32" s="91"/>
      <c r="P32" s="119">
        <f>SUM(C32:N32)</f>
        <v>0.4597222222222222</v>
      </c>
    </row>
    <row r="33" spans="2:16" ht="14.1" customHeight="1" thickBot="1" x14ac:dyDescent="0.3">
      <c r="B33" s="26" t="s">
        <v>69</v>
      </c>
      <c r="C33" s="127"/>
      <c r="D33" s="126"/>
      <c r="E33" s="92"/>
      <c r="F33" s="92"/>
      <c r="G33" s="92"/>
      <c r="H33" s="92"/>
      <c r="I33" s="92"/>
      <c r="J33" s="92"/>
      <c r="K33" s="126"/>
      <c r="L33" s="92"/>
      <c r="M33" s="92"/>
      <c r="N33" s="92"/>
      <c r="O33" s="93"/>
      <c r="P33" s="120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0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0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5" t="s">
        <v>70</v>
      </c>
      <c r="C36" s="199"/>
      <c r="D36" s="199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</row>
    <row r="37" spans="2:16" ht="18" customHeight="1" x14ac:dyDescent="0.25">
      <c r="B37" s="196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</row>
    <row r="38" spans="2:16" ht="18" customHeight="1" x14ac:dyDescent="0.25">
      <c r="B38" s="196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2:16" ht="18" customHeight="1" x14ac:dyDescent="0.25">
      <c r="B39" s="19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71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 t="s">
        <v>190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169</v>
      </c>
      <c r="C53" s="176"/>
      <c r="D53" s="124"/>
      <c r="E53" s="124"/>
      <c r="F53" s="115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168</v>
      </c>
      <c r="C54" s="178"/>
      <c r="D54" s="178"/>
      <c r="E54" s="178"/>
      <c r="F54" s="143">
        <v>1727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72</v>
      </c>
      <c r="C56" s="15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7" t="s">
        <v>73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74</v>
      </c>
      <c r="O57" s="158"/>
      <c r="P57" s="161"/>
    </row>
    <row r="58" spans="2:16" ht="17.100000000000001" customHeight="1" x14ac:dyDescent="0.25">
      <c r="B58" s="162" t="s">
        <v>75</v>
      </c>
      <c r="C58" s="163"/>
      <c r="D58" s="164"/>
      <c r="E58" s="162" t="s">
        <v>76</v>
      </c>
      <c r="F58" s="163"/>
      <c r="G58" s="164"/>
      <c r="H58" s="163" t="s">
        <v>77</v>
      </c>
      <c r="I58" s="163"/>
      <c r="J58" s="163"/>
      <c r="K58" s="165" t="s">
        <v>78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79</v>
      </c>
      <c r="C59" s="145"/>
      <c r="D59" s="33" t="b">
        <v>1</v>
      </c>
      <c r="E59" s="144" t="s">
        <v>80</v>
      </c>
      <c r="F59" s="145"/>
      <c r="G59" s="33" t="b">
        <v>1</v>
      </c>
      <c r="H59" s="152" t="s">
        <v>81</v>
      </c>
      <c r="I59" s="145"/>
      <c r="J59" s="33" t="b">
        <v>1</v>
      </c>
      <c r="K59" s="152" t="s">
        <v>82</v>
      </c>
      <c r="L59" s="145"/>
      <c r="M59" s="33" t="b">
        <v>1</v>
      </c>
      <c r="N59" s="153" t="s">
        <v>83</v>
      </c>
      <c r="O59" s="145"/>
      <c r="P59" s="33" t="b">
        <v>1</v>
      </c>
    </row>
    <row r="60" spans="2:16" ht="20.100000000000001" customHeight="1" x14ac:dyDescent="0.25">
      <c r="B60" s="144" t="s">
        <v>84</v>
      </c>
      <c r="C60" s="145"/>
      <c r="D60" s="33" t="b">
        <v>1</v>
      </c>
      <c r="E60" s="144" t="s">
        <v>85</v>
      </c>
      <c r="F60" s="145"/>
      <c r="G60" s="33" t="b">
        <v>1</v>
      </c>
      <c r="H60" s="152" t="s">
        <v>86</v>
      </c>
      <c r="I60" s="145"/>
      <c r="J60" s="33" t="b">
        <v>1</v>
      </c>
      <c r="K60" s="152" t="s">
        <v>87</v>
      </c>
      <c r="L60" s="145"/>
      <c r="M60" s="33" t="b">
        <v>1</v>
      </c>
      <c r="N60" s="153" t="s">
        <v>88</v>
      </c>
      <c r="O60" s="145"/>
      <c r="P60" s="33" t="b">
        <v>1</v>
      </c>
    </row>
    <row r="61" spans="2:16" ht="20.100000000000001" customHeight="1" x14ac:dyDescent="0.25">
      <c r="B61" s="144" t="s">
        <v>89</v>
      </c>
      <c r="C61" s="145"/>
      <c r="D61" s="33" t="b">
        <v>1</v>
      </c>
      <c r="E61" s="144" t="s">
        <v>90</v>
      </c>
      <c r="F61" s="145"/>
      <c r="G61" s="33" t="b">
        <v>1</v>
      </c>
      <c r="H61" s="152" t="s">
        <v>91</v>
      </c>
      <c r="I61" s="145"/>
      <c r="J61" s="33" t="b">
        <v>1</v>
      </c>
      <c r="K61" s="152" t="s">
        <v>92</v>
      </c>
      <c r="L61" s="145"/>
      <c r="M61" s="33" t="b">
        <v>1</v>
      </c>
      <c r="N61" s="153" t="s">
        <v>93</v>
      </c>
      <c r="O61" s="145"/>
      <c r="P61" s="33" t="b">
        <v>1</v>
      </c>
    </row>
    <row r="62" spans="2:16" ht="20.100000000000001" customHeight="1" x14ac:dyDescent="0.25">
      <c r="B62" s="152" t="s">
        <v>91</v>
      </c>
      <c r="C62" s="145"/>
      <c r="D62" s="33" t="b">
        <v>1</v>
      </c>
      <c r="E62" s="144" t="s">
        <v>94</v>
      </c>
      <c r="F62" s="145"/>
      <c r="G62" s="33" t="b">
        <v>1</v>
      </c>
      <c r="H62" s="152" t="s">
        <v>95</v>
      </c>
      <c r="I62" s="145"/>
      <c r="J62" s="33" t="b">
        <v>0</v>
      </c>
      <c r="K62" s="152" t="s">
        <v>96</v>
      </c>
      <c r="L62" s="145"/>
      <c r="M62" s="33" t="b">
        <v>1</v>
      </c>
      <c r="N62" s="153" t="s">
        <v>86</v>
      </c>
      <c r="O62" s="145"/>
      <c r="P62" s="33" t="b">
        <v>1</v>
      </c>
    </row>
    <row r="63" spans="2:16" ht="20.100000000000001" customHeight="1" x14ac:dyDescent="0.25">
      <c r="B63" s="152" t="s">
        <v>97</v>
      </c>
      <c r="C63" s="145"/>
      <c r="D63" s="33" t="b">
        <v>1</v>
      </c>
      <c r="E63" s="144" t="s">
        <v>98</v>
      </c>
      <c r="F63" s="145"/>
      <c r="G63" s="33" t="b">
        <v>1</v>
      </c>
      <c r="H63" s="38"/>
      <c r="I63" s="39"/>
      <c r="J63" s="40"/>
      <c r="K63" s="152" t="s">
        <v>99</v>
      </c>
      <c r="L63" s="145"/>
      <c r="M63" s="33" t="b">
        <v>1</v>
      </c>
      <c r="N63" s="153" t="s">
        <v>167</v>
      </c>
      <c r="O63" s="145"/>
      <c r="P63" s="33" t="b">
        <v>1</v>
      </c>
    </row>
    <row r="64" spans="2:16" ht="20.100000000000001" customHeight="1" x14ac:dyDescent="0.25">
      <c r="B64" s="152" t="s">
        <v>100</v>
      </c>
      <c r="C64" s="145"/>
      <c r="D64" s="33" t="b">
        <v>0</v>
      </c>
      <c r="E64" s="144" t="s">
        <v>101</v>
      </c>
      <c r="F64" s="145"/>
      <c r="G64" s="33" t="b">
        <v>1</v>
      </c>
      <c r="H64" s="41"/>
      <c r="I64" s="42"/>
      <c r="J64" s="43"/>
      <c r="K64" s="154" t="s">
        <v>102</v>
      </c>
      <c r="L64" s="15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4" t="s">
        <v>165</v>
      </c>
      <c r="F65" s="14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6" t="s">
        <v>108</v>
      </c>
      <c r="C69" s="146"/>
      <c r="D69" s="51"/>
      <c r="E69" s="51"/>
      <c r="F69" s="148" t="s">
        <v>109</v>
      </c>
      <c r="G69" s="150" t="s">
        <v>110</v>
      </c>
      <c r="H69" s="51"/>
      <c r="I69" s="146" t="s">
        <v>111</v>
      </c>
      <c r="J69" s="14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7"/>
      <c r="C70" s="147"/>
      <c r="D70" s="55"/>
      <c r="E70" s="56"/>
      <c r="F70" s="149"/>
      <c r="G70" s="151"/>
      <c r="H70" s="57"/>
      <c r="I70" s="147"/>
      <c r="J70" s="14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-154.52000000000001</v>
      </c>
      <c r="D72" s="96">
        <v>-154.87899999999999</v>
      </c>
      <c r="E72" s="79" t="s">
        <v>121</v>
      </c>
      <c r="F72" s="96">
        <v>17.600000000000001</v>
      </c>
      <c r="G72" s="96">
        <v>17.7</v>
      </c>
      <c r="H72" s="136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-139.51300000000001</v>
      </c>
      <c r="D73" s="96">
        <v>-140.15899999999999</v>
      </c>
      <c r="E73" s="80" t="s">
        <v>125</v>
      </c>
      <c r="F73" s="98">
        <v>41</v>
      </c>
      <c r="G73" s="98">
        <v>38</v>
      </c>
      <c r="H73" s="136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-206.31200000000001</v>
      </c>
      <c r="D74" s="96">
        <v>-206.41800000000001</v>
      </c>
      <c r="E74" s="80" t="s">
        <v>130</v>
      </c>
      <c r="F74" s="99">
        <v>20</v>
      </c>
      <c r="G74" s="99">
        <v>20</v>
      </c>
      <c r="H74" s="136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-113.42700000000001</v>
      </c>
      <c r="D75" s="96">
        <v>-114.354</v>
      </c>
      <c r="E75" s="80" t="s">
        <v>135</v>
      </c>
      <c r="F75" s="99">
        <v>50</v>
      </c>
      <c r="G75" s="99">
        <v>50</v>
      </c>
      <c r="H75" s="137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21.213999999999999</v>
      </c>
      <c r="D76" s="96">
        <v>21.59</v>
      </c>
      <c r="E76" s="80" t="s">
        <v>140</v>
      </c>
      <c r="F76" s="99">
        <v>40</v>
      </c>
      <c r="G76" s="99">
        <v>40</v>
      </c>
      <c r="H76" s="137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25.268000000000001</v>
      </c>
      <c r="D77" s="96">
        <v>25.643999999999998</v>
      </c>
      <c r="E77" s="80" t="s">
        <v>145</v>
      </c>
      <c r="F77" s="99">
        <v>170</v>
      </c>
      <c r="G77" s="99">
        <v>170</v>
      </c>
      <c r="H77" s="136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17.675000000000001</v>
      </c>
      <c r="D78" s="96">
        <v>18.175999999999998</v>
      </c>
      <c r="E78" s="80" t="s">
        <v>150</v>
      </c>
      <c r="F78" s="125"/>
      <c r="G78" s="125"/>
      <c r="H78" s="136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18.579000000000001</v>
      </c>
      <c r="D79" s="96">
        <v>19.021000000000001</v>
      </c>
      <c r="E79" s="79" t="s">
        <v>155</v>
      </c>
      <c r="F79" s="96">
        <v>10</v>
      </c>
      <c r="G79" s="96">
        <v>9</v>
      </c>
      <c r="H79" s="136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2.0000000000000002E-5</v>
      </c>
      <c r="D80" s="97">
        <v>2.0400000000000001E-5</v>
      </c>
      <c r="E80" s="80" t="s">
        <v>160</v>
      </c>
      <c r="F80" s="98">
        <v>82</v>
      </c>
      <c r="G80" s="98">
        <v>77</v>
      </c>
      <c r="H80" s="136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40"/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4" t="s">
        <v>164</v>
      </c>
      <c r="C84" s="204"/>
    </row>
    <row r="85" spans="2:16" ht="15" customHeight="1" x14ac:dyDescent="0.25">
      <c r="B85" s="205" t="s">
        <v>184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 t="s">
        <v>181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2"/>
    </row>
    <row r="90" spans="2:16" ht="15" customHeight="1" x14ac:dyDescent="0.2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2024-06-05T01:59:09Z</dcterms:modified>
</cp:coreProperties>
</file>