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4월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/>
  <c r="E18" i="1" l="1"/>
  <c r="D18" i="1" l="1"/>
  <c r="P33" i="1" l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<sst xmlns="http://schemas.openxmlformats.org/spreadsheetml/2006/main" count="216" uniqueCount="196">
  <si>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</si>
  <si>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</si>
  <si>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</si>
  <si>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</si>
  <si>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</si>
  <si>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</si>
  <si>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</si>
  <si>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</si>
  <si>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</si>
  <si>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</si>
  <si>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</si>
  <si>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</si>
  <si>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</si>
  <si>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</si>
  <si>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</si>
  <si>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</si>
  <si>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</si>
  <si>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</si>
  <si>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</si>
  <si>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</si>
  <si>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</si>
  <si>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</si>
  <si>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</si>
  <si>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</si>
  <si>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</si>
  <si>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</si>
  <si>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</si>
  <si>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</si>
  <si>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</si>
  <si>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</si>
  <si>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</si>
  <si>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</si>
  <si>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</si>
  <si>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</si>
  <si>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</si>
  <si>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</si>
  <si>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</si>
  <si>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</si>
  <si>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</si>
  <si>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</si>
  <si>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</si>
  <si>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</si>
  <si>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</si>
  <si>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</si>
  <si>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</si>
  <si>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</si>
  <si>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</si>
  <si>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</si>
  <si>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</si>
  <si>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</si>
  <si>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</si>
  <si>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</si>
  <si>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</si>
  <si>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</si>
  <si>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</si>
  <si>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</si>
  <si>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</si>
  <si>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</si>
  <si>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</si>
  <si>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</si>
  <si>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</si>
  <si>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</si>
  <si>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</si>
  <si>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</si>
  <si>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</si>
  <si>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</si>
  <si>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</si>
  <si>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</si>
  <si>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</si>
  <si>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</si>
  <si>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</si>
  <si>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</si>
  <si>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</si>
  <si>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</si>
  <si>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</si>
  <si>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</si>
  <si>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</si>
  <si>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</si>
  <si>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</si>
  <si>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</si>
  <si>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</si>
  <si>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</si>
  <si>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</si>
  <si>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</si>
  <si>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</si>
  <si>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</si>
  <si>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</si>
  <si>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</si>
  <si>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</si>
  <si>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</si>
  <si>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</si>
  <si>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</si>
  <si>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</si>
  <si>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</si>
  <si>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</si>
  <si>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</si>
  <si>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</si>
  <si>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</si>
  <si>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</si>
  <si>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</si>
  <si>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</si>
  <si>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</si>
  <si>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</si>
  <si>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</si>
  <si>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</si>
  <si>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</si>
  <si>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</si>
  <si>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</si>
  <si>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</si>
  <si>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</si>
  <si>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</si>
  <si>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</si>
  <si>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</si>
  <si>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</si>
  <si>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</si>
  <si>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</si>
  <si>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</si>
  <si>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</si>
  <si>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</si>
  <si>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</si>
  <si>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</si>
  <si>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</si>
  <si>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</si>
  <si>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</si>
  <si>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</si>
  <si>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</si>
  <si>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</si>
  <si>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</si>
  <si>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</si>
  <si>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</si>
  <si>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</si>
  <si>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</si>
  <si>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</si>
  <si>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</si>
  <si>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</si>
  <si>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</si>
  <si>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</si>
  <si>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</si>
  <si>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</si>
  <si>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</si>
  <si>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</si>
  <si>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</si>
  <si>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</si>
  <si>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</si>
  <si>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</si>
  <si>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</si>
  <si>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</si>
  <si>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</si>
  <si>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</si>
  <si>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</si>
  <si>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</si>
  <si>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</si>
  <si>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</si>
  <si>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</si>
  <si>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</si>
  <si>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</si>
  <si>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</si>
  <si>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</si>
  <si>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</si>
  <si>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</si>
  <si>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</si>
  <si>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</si>
  <si>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</si>
  <si>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</si>
  <si>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</si>
  <si>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</si>
  <si>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</si>
  <si>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</si>
  <si>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</si>
  <si>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</si>
  <si>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</si>
  <si>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</si>
  <si>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</si>
  <si>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</si>
  <si>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</si>
  <si>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</si>
  <si>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</si>
  <si>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</si>
  <si>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</si>
  <si>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ALL</t>
    <phoneticPr fontId="3" type="noConversion"/>
  </si>
  <si>
    <t xml:space="preserve">임상규 </t>
    <phoneticPr fontId="3" type="noConversion"/>
  </si>
  <si>
    <t>현대섭</t>
    <phoneticPr fontId="3" type="noConversion"/>
  </si>
  <si>
    <t>/  /  /  /</t>
    <phoneticPr fontId="3" type="noConversion"/>
  </si>
  <si>
    <t>TMT-MMA</t>
    <phoneticPr fontId="3" type="noConversion"/>
  </si>
  <si>
    <t>E</t>
    <phoneticPr fontId="3" type="noConversion"/>
  </si>
  <si>
    <t>1) 방풍막 연결</t>
    <phoneticPr fontId="3" type="noConversion"/>
  </si>
  <si>
    <t>2) 돔에어콘, 찬바람 안 나옴 → 꺼둠</t>
    <phoneticPr fontId="3" type="noConversion"/>
  </si>
  <si>
    <t xml:space="preserve">3) DTS SSD고장으로 인하여 스페어로 교체 </t>
    <phoneticPr fontId="3" type="noConversion"/>
  </si>
  <si>
    <t>DEEPS-MMA</t>
    <phoneticPr fontId="3" type="noConversion"/>
  </si>
  <si>
    <t>1) 구름으로 인한 저녁 플랫 미촬영</t>
    <phoneticPr fontId="3" type="noConversion"/>
  </si>
  <si>
    <t>E</t>
    <phoneticPr fontId="3" type="noConversion"/>
  </si>
  <si>
    <t>C_12414</t>
    <phoneticPr fontId="3" type="noConversion"/>
  </si>
  <si>
    <t>2) 19:43 높은 습도와 짙은 구름으로 관중 중단후 대기</t>
    <phoneticPr fontId="3" type="noConversion"/>
  </si>
  <si>
    <t>ALL</t>
    <phoneticPr fontId="3" type="noConversion"/>
  </si>
  <si>
    <t>3) 대기중 돔플렛 촬영</t>
    <phoneticPr fontId="3" type="noConversion"/>
  </si>
  <si>
    <t>NE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</si>
</sst>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56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color rgb="FFFF0000"/>
      <name val="맑은 고딕"/>
      <family val="2"/>
    </font>
    <font>
      <b/>
      <sz val="8"/>
      <color rgb="FFFF0000"/>
      <name val="맑은 고딕"/>
      <family val="3"/>
      <charset val="129"/>
      <scheme val="minor"/>
    </font>
    <font>
      <sz val="7"/>
      <color rgb="FFFF0000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sz val="8"/>
      <color rgb="FFFF0000"/>
      <name val="맑은 고딕"/>
      <family val="2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1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0" fillId="0" borderId="0" xfId="0" applyNumberFormat="1" applyFont="1" applyAlignment="1" applyProtection="1">
      <alignment vertical="center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2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4" fillId="0" borderId="0" xfId="0" applyFont="1" applyProtection="1">
      <alignment vertical="center"/>
    </xf>
    <xf numFmtId="0" fontId="38" fillId="0" borderId="1" xfId="0" applyFont="1" applyBorder="1" applyAlignment="1" applyProtection="1">
      <alignment horizontal="center" vertical="center"/>
    </xf>
    <xf numFmtId="0" fontId="39" fillId="0" borderId="0" xfId="0" applyFont="1" applyProtection="1">
      <alignment vertical="center"/>
    </xf>
    <xf numFmtId="0" fontId="40" fillId="0" borderId="1" xfId="0" applyFont="1" applyFill="1" applyBorder="1" applyAlignment="1" applyProtection="1">
      <alignment horizontal="center" vertical="center"/>
    </xf>
    <xf numFmtId="0" fontId="41" fillId="0" borderId="1" xfId="0" applyFont="1" applyFill="1" applyBorder="1" applyAlignment="1" applyProtection="1">
      <alignment horizontal="center" vertical="center" wrapText="1"/>
    </xf>
    <xf numFmtId="0" fontId="43" fillId="0" borderId="0" xfId="0" applyFont="1" applyProtection="1">
      <alignment vertical="center"/>
    </xf>
    <xf numFmtId="0" fontId="44" fillId="0" borderId="1" xfId="0" applyFont="1" applyBorder="1" applyAlignment="1" applyProtection="1">
      <alignment horizontal="center" vertical="center"/>
    </xf>
    <xf numFmtId="0" fontId="45" fillId="0" borderId="2" xfId="0" applyFont="1" applyBorder="1" applyAlignment="1" applyProtection="1">
      <alignment horizontal="center" vertical="center"/>
    </xf>
    <xf numFmtId="0" fontId="46" fillId="0" borderId="0" xfId="0" applyFont="1" applyProtection="1">
      <alignment vertical="center"/>
      <protection locked="0"/>
    </xf>
    <xf numFmtId="0" fontId="46" fillId="0" borderId="0" xfId="0" applyFont="1" applyProtection="1">
      <alignment vertical="center"/>
    </xf>
    <xf numFmtId="0" fontId="48" fillId="2" borderId="1" xfId="0" applyFont="1" applyFill="1" applyBorder="1" applyAlignment="1" applyProtection="1">
      <alignment horizontal="center" vertical="center"/>
      <protection locked="0"/>
    </xf>
    <xf numFmtId="177" fontId="48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2" borderId="2" xfId="0" applyFont="1" applyFill="1" applyBorder="1" applyAlignment="1" applyProtection="1">
      <alignment horizontal="center" vertical="center"/>
      <protection locked="0"/>
    </xf>
    <xf numFmtId="177" fontId="47" fillId="2" borderId="1" xfId="0" applyNumberFormat="1" applyFont="1" applyFill="1" applyBorder="1" applyAlignment="1" applyProtection="1">
      <alignment horizontal="center" vertical="center"/>
      <protection locked="0"/>
    </xf>
    <xf numFmtId="177" fontId="47" fillId="2" borderId="16" xfId="0" applyNumberFormat="1" applyFont="1" applyFill="1" applyBorder="1" applyAlignment="1" applyProtection="1">
      <alignment horizontal="center" vertical="center"/>
      <protection locked="0"/>
    </xf>
    <xf numFmtId="177" fontId="47" fillId="7" borderId="1" xfId="0" applyNumberFormat="1" applyFont="1" applyFill="1" applyBorder="1" applyAlignment="1" applyProtection="1">
      <alignment horizontal="center" vertical="center"/>
      <protection locked="0"/>
    </xf>
    <xf numFmtId="177" fontId="47" fillId="7" borderId="16" xfId="0" applyNumberFormat="1" applyFont="1" applyFill="1" applyBorder="1" applyAlignment="1" applyProtection="1">
      <alignment horizontal="center" vertical="center"/>
      <protection locked="0"/>
    </xf>
    <xf numFmtId="177" fontId="47" fillId="8" borderId="18" xfId="0" applyNumberFormat="1" applyFont="1" applyFill="1" applyBorder="1" applyAlignment="1" applyProtection="1">
      <alignment horizontal="center" vertical="center"/>
      <protection locked="0"/>
    </xf>
    <xf numFmtId="177" fontId="47" fillId="8" borderId="19" xfId="0" applyNumberFormat="1" applyFont="1" applyFill="1" applyBorder="1" applyAlignment="1" applyProtection="1">
      <alignment horizontal="center" vertical="center"/>
      <protection locked="0"/>
    </xf>
    <xf numFmtId="177" fontId="47" fillId="8" borderId="20" xfId="0" applyNumberFormat="1" applyFont="1" applyFill="1" applyBorder="1" applyAlignment="1" applyProtection="1">
      <alignment horizontal="center" vertical="center"/>
      <protection locked="0"/>
    </xf>
    <xf numFmtId="177" fontId="47" fillId="0" borderId="53" xfId="0" applyNumberFormat="1" applyFont="1" applyFill="1" applyBorder="1" applyAlignment="1" applyProtection="1">
      <alignment horizontal="center" vertical="center"/>
    </xf>
    <xf numFmtId="177" fontId="49" fillId="12" borderId="4" xfId="0" applyNumberFormat="1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51" fillId="11" borderId="50" xfId="0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44" fillId="2" borderId="1" xfId="0" applyNumberFormat="1" applyFont="1" applyFill="1" applyBorder="1" applyAlignment="1" applyProtection="1">
      <alignment horizontal="center" vertical="center"/>
      <protection locked="0"/>
    </xf>
    <xf numFmtId="0" fontId="44" fillId="4" borderId="1" xfId="0" applyFont="1" applyFill="1" applyBorder="1" applyAlignment="1" applyProtection="1">
      <alignment horizontal="center" vertical="center"/>
    </xf>
    <xf numFmtId="0" fontId="44" fillId="2" borderId="2" xfId="0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44" fillId="2" borderId="1" xfId="0" applyNumberFormat="1" applyFont="1" applyFill="1" applyBorder="1" applyAlignment="1" applyProtection="1">
      <alignment horizontal="center" vertical="center"/>
      <protection locked="0"/>
    </xf>
    <xf numFmtId="0" fontId="44" fillId="0" borderId="2" xfId="0" applyFont="1" applyBorder="1" applyProtection="1">
      <alignment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8" fontId="44" fillId="2" borderId="2" xfId="0" applyNumberFormat="1" applyFont="1" applyFill="1" applyBorder="1" applyAlignment="1" applyProtection="1">
      <alignment horizontal="center" vertical="center"/>
      <protection locked="0"/>
    </xf>
    <xf numFmtId="177" fontId="44" fillId="2" borderId="2" xfId="0" applyNumberFormat="1" applyFont="1" applyFill="1" applyBorder="1" applyAlignment="1" applyProtection="1">
      <alignment horizontal="center" vertical="center"/>
      <protection locked="0"/>
    </xf>
    <xf numFmtId="0" fontId="44" fillId="0" borderId="5" xfId="0" applyFont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0" fontId="39" fillId="0" borderId="26" xfId="0" applyFont="1" applyBorder="1" applyAlignment="1" applyProtection="1">
      <alignment horizontal="left" vertical="center"/>
      <protection locked="0"/>
    </xf>
    <xf numFmtId="0" fontId="39" fillId="0" borderId="0" xfId="0" applyFont="1" applyBorder="1" applyAlignment="1" applyProtection="1">
      <alignment horizontal="left" vertical="center"/>
      <protection locked="0"/>
    </xf>
    <xf numFmtId="0" fontId="39" fillId="0" borderId="27" xfId="0" applyFont="1" applyBorder="1" applyAlignment="1" applyProtection="1">
      <alignment horizontal="left" vertical="center"/>
      <protection locked="0"/>
    </xf>
    <xf numFmtId="0" fontId="39" fillId="0" borderId="28" xfId="0" applyFont="1" applyBorder="1" applyAlignment="1" applyProtection="1">
      <alignment horizontal="left" vertical="center"/>
      <protection locked="0"/>
    </xf>
    <xf numFmtId="0" fontId="39" fillId="0" borderId="29" xfId="0" applyFont="1" applyBorder="1" applyAlignment="1" applyProtection="1">
      <alignment horizontal="left" vertical="center"/>
      <protection locked="0"/>
    </xf>
    <xf numFmtId="0" fontId="39" fillId="0" borderId="30" xfId="0" applyFont="1" applyBorder="1" applyAlignment="1" applyProtection="1">
      <alignment horizontal="left" vertical="center"/>
      <protection locked="0"/>
    </xf>
    <xf numFmtId="0" fontId="43" fillId="0" borderId="26" xfId="0" applyFont="1" applyBorder="1" applyAlignment="1" applyProtection="1">
      <alignment horizontal="left" vertical="center"/>
      <protection locked="0"/>
    </xf>
    <xf numFmtId="0" fontId="43" fillId="0" borderId="0" xfId="0" applyFont="1" applyBorder="1" applyAlignment="1" applyProtection="1">
      <alignment horizontal="left" vertical="center"/>
      <protection locked="0"/>
    </xf>
    <xf numFmtId="0" fontId="43" fillId="0" borderId="27" xfId="0" applyFont="1" applyBorder="1" applyAlignment="1" applyProtection="1">
      <alignment horizontal="left" vertical="center"/>
      <protection locked="0"/>
    </xf>
    <xf numFmtId="0" fontId="50" fillId="0" borderId="26" xfId="0" applyFont="1" applyBorder="1" applyAlignment="1" applyProtection="1">
      <alignment horizontal="left" vertical="center"/>
      <protection locked="0"/>
    </xf>
    <xf numFmtId="0" fontId="50" fillId="0" borderId="0" xfId="0" applyFont="1" applyBorder="1" applyAlignment="1" applyProtection="1">
      <alignment horizontal="left" vertical="center"/>
      <protection locked="0"/>
    </xf>
    <xf numFmtId="0" fontId="50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1" fillId="0" borderId="0" xfId="0" applyFont="1" applyAlignment="1" applyProtection="1">
      <alignment horizontal="left" vertical="center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5" fillId="9" borderId="1" xfId="0" applyFont="1" applyFill="1" applyBorder="1" applyAlignment="1" applyProtection="1">
      <alignment horizontal="left" vertical="center" wrapText="1"/>
      <protection locked="0"/>
    </xf>
    <xf numFmtId="0" fontId="44" fillId="9" borderId="1" xfId="0" applyFont="1" applyFill="1" applyBorder="1" applyAlignment="1" applyProtection="1">
      <alignment horizontal="left" vertical="center" wrapText="1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4" fillId="0" borderId="24" xfId="0" applyFont="1" applyBorder="1" applyAlignment="1" applyProtection="1">
      <alignment horizontal="left" vertical="center"/>
      <protection locked="0"/>
    </xf>
    <xf numFmtId="0" fontId="44" fillId="0" borderId="9" xfId="0" applyFont="1" applyBorder="1" applyAlignment="1" applyProtection="1">
      <alignment horizontal="left" vertical="center"/>
      <protection locked="0"/>
    </xf>
    <xf numFmtId="0" fontId="44" fillId="0" borderId="25" xfId="0" applyFont="1" applyBorder="1" applyAlignment="1" applyProtection="1">
      <alignment horizontal="left" vertical="center"/>
      <protection locked="0"/>
    </xf>
    <xf numFmtId="0" fontId="44" fillId="0" borderId="26" xfId="0" applyFont="1" applyBorder="1" applyAlignment="1" applyProtection="1">
      <alignment horizontal="left" vertical="center"/>
      <protection locked="0"/>
    </xf>
    <xf numFmtId="0" fontId="44" fillId="0" borderId="0" xfId="0" applyFont="1" applyBorder="1" applyAlignment="1" applyProtection="1">
      <alignment horizontal="left" vertical="center"/>
      <protection locked="0"/>
    </xf>
    <xf numFmtId="0" fontId="44" fillId="0" borderId="27" xfId="0" applyFont="1" applyBorder="1" applyAlignment="1" applyProtection="1">
      <alignment horizontal="left" vertical="center"/>
      <protection locked="0"/>
    </xf>
    <xf numFmtId="0" fontId="35" fillId="0" borderId="26" xfId="0" applyFont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left" vertical="center"/>
      <protection locked="0"/>
    </xf>
    <xf numFmtId="0" fontId="3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5" fillId="0" borderId="28" xfId="0" applyFont="1" applyBorder="1" applyAlignment="1" applyProtection="1">
      <alignment horizontal="left" vertical="center"/>
      <protection locked="0"/>
    </xf>
    <xf numFmtId="0" fontId="35" fillId="0" borderId="29" xfId="0" applyFont="1" applyBorder="1" applyAlignment="1" applyProtection="1">
      <alignment horizontal="left" vertical="center"/>
      <protection locked="0"/>
    </xf>
    <xf numFmtId="0" fontId="35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6" fillId="0" borderId="0" xfId="0" applyFont="1" applyBorder="1" applyAlignment="1" applyProtection="1">
      <alignment horizontal="center"/>
    </xf>
    <xf numFmtId="0" fontId="37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47" fillId="5" borderId="17" xfId="0" applyNumberFormat="1" applyFont="1" applyFill="1" applyBorder="1" applyAlignment="1" applyProtection="1">
      <alignment horizontal="center" vertical="center"/>
    </xf>
    <xf numFmtId="177" fontId="47" fillId="5" borderId="21" xfId="0" applyNumberFormat="1" applyFont="1" applyFill="1" applyBorder="1" applyAlignment="1" applyProtection="1">
      <alignment horizontal="center" vertical="center"/>
    </xf>
    <xf numFmtId="0" fontId="55" fillId="0" borderId="24" xfId="0" applyFont="1" applyBorder="1" applyAlignment="1" applyProtection="1">
      <alignment horizontal="left" vertical="center"/>
      <protection locked="0"/>
    </xf>
    <xf numFmtId="0" fontId="50" fillId="0" borderId="9" xfId="0" applyFont="1" applyBorder="1" applyAlignment="1" applyProtection="1">
      <alignment horizontal="left" vertical="center"/>
      <protection locked="0"/>
    </xf>
    <xf numFmtId="0" fontId="50" fillId="0" borderId="25" xfId="0" applyFont="1" applyBorder="1" applyAlignment="1" applyProtection="1">
      <alignment horizontal="left" vertical="center"/>
      <protection locked="0"/>
    </xf>
    <xf numFmtId="177" fontId="5" fillId="0" borderId="1" xfId="0" applyNumberFormat="1" applyFont="1" applyFill="1" applyBorder="1" applyProtection="1">
      <alignment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F7" sqref="F7"/>
    </sheetView>
  </sheetViews>
  <sheetFormatPr defaultColWidth="0" defaultRowHeight="11.25" zeroHeight="1" x14ac:dyDescent="0.25"/>
  <cols>
    <col min="1" max="1" width="0.7109375" style="35" customWidth="1"/>
    <col min="2" max="2" width="7.7109375" style="35" customWidth="1"/>
    <col min="3" max="16" width="6.7109375" style="35" customWidth="1"/>
    <col min="17" max="17" width="0.7109375" style="35" customWidth="1"/>
    <col min="18" max="18" width="9.140625" style="35" hidden="1" customWidth="1"/>
    <col min="19" max="16384" width="9.140625" style="35" hidden="1"/>
  </cols>
  <sheetData>
    <row r="1" spans="2:16" ht="13.5" customHeight="1" x14ac:dyDescent="0.25"/>
    <row r="2" spans="2:16" ht="14.25" customHeight="1" thickBot="1" x14ac:dyDescent="0.3">
      <c r="B2" s="141" t="s">
        <v>0</v>
      </c>
      <c r="C2" s="14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4" t="s">
        <v>1</v>
      </c>
      <c r="C3" s="142">
        <v>45408</v>
      </c>
      <c r="D3" s="143"/>
      <c r="E3" s="1"/>
      <c r="F3" s="1"/>
      <c r="G3" s="1"/>
      <c r="H3" s="1"/>
      <c r="I3" s="1"/>
      <c r="J3" s="1"/>
      <c r="K3" s="36" t="s">
        <v>2</v>
      </c>
      <c r="L3" s="144">
        <f>(P31-(P32+P33))/P31*100</f>
        <v>27.010622154779966</v>
      </c>
      <c r="M3" s="144"/>
      <c r="N3" s="36" t="s">
        <v>3</v>
      </c>
      <c r="O3" s="144">
        <f>(P31-P33)/P31*100</f>
        <v>100</v>
      </c>
      <c r="P3" s="144"/>
    </row>
    <row r="4" spans="2:16" ht="14.25" customHeight="1" x14ac:dyDescent="0.25">
      <c r="B4" s="24" t="s">
        <v>4</v>
      </c>
      <c r="C4" s="2" t="s">
        <v>180</v>
      </c>
      <c r="D4" s="3" t="s">
        <v>181</v>
      </c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4" t="s">
        <v>5</v>
      </c>
      <c r="C5" s="3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41" t="s">
        <v>6</v>
      </c>
      <c r="C7" s="14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5" t="s">
        <v>21</v>
      </c>
      <c r="C9" s="113">
        <v>0.70486111111111116</v>
      </c>
      <c r="D9" s="114">
        <v>2.14</v>
      </c>
      <c r="E9" s="114">
        <v>9.6999999999999993</v>
      </c>
      <c r="F9" s="114">
        <v>82</v>
      </c>
      <c r="G9" s="111" t="s">
        <v>190</v>
      </c>
      <c r="H9" s="115">
        <v>4.9000000000000004</v>
      </c>
      <c r="I9" s="126">
        <v>91</v>
      </c>
      <c r="J9" s="116">
        <f>IF(L9, 1, 0) + IF(M9, 2, 0) + IF(N9, 4, 0) + IF(O9, 8, 0) + IF(P9, 16, 0)</f>
        <v>12</v>
      </c>
      <c r="K9" s="7" t="b">
        <v>1</v>
      </c>
      <c r="L9" s="7" t="b">
        <v>0</v>
      </c>
      <c r="M9" s="7" t="b">
        <v>0</v>
      </c>
      <c r="N9" s="7" t="b">
        <v>1</v>
      </c>
      <c r="O9" s="7" t="b">
        <v>1</v>
      </c>
      <c r="P9" s="7" t="b">
        <v>0</v>
      </c>
    </row>
    <row r="10" spans="2:16" s="83" customFormat="1" ht="14.25" customHeight="1" x14ac:dyDescent="0.25">
      <c r="B10" s="84" t="s">
        <v>22</v>
      </c>
      <c r="C10" s="119">
        <v>0.9375</v>
      </c>
      <c r="D10" s="115"/>
      <c r="E10" s="115">
        <v>7.6</v>
      </c>
      <c r="F10" s="115">
        <v>89</v>
      </c>
      <c r="G10" s="126" t="s">
        <v>184</v>
      </c>
      <c r="H10" s="115">
        <v>538</v>
      </c>
      <c r="I10" s="120"/>
      <c r="J10" s="116">
        <f>IF(L10, 1, 0) + IF(M10, 2, 0) + IF(N10, 4, 0) + IF(O10, 8, 0) + IF(P10, 16, 0)</f>
        <v>13</v>
      </c>
      <c r="K10" s="8" t="b">
        <v>1</v>
      </c>
      <c r="L10" s="8" t="b">
        <v>1</v>
      </c>
      <c r="M10" s="8" t="b">
        <v>0</v>
      </c>
      <c r="N10" s="8" t="b">
        <v>1</v>
      </c>
      <c r="O10" s="8" t="b">
        <v>1</v>
      </c>
      <c r="P10" s="8"/>
    </row>
    <row r="11" spans="2:16" s="83" customFormat="1" ht="14.25" customHeight="1" thickBot="1" x14ac:dyDescent="0.3">
      <c r="B11" s="85" t="s">
        <v>23</v>
      </c>
      <c r="C11" s="123">
        <v>0.96319444444444446</v>
      </c>
      <c r="D11" s="122"/>
      <c r="E11" s="122">
        <v>7.6</v>
      </c>
      <c r="F11" s="122">
        <v>90</v>
      </c>
      <c r="G11" s="126" t="s">
        <v>195</v>
      </c>
      <c r="H11" s="122">
        <v>5.7</v>
      </c>
      <c r="I11" s="124"/>
      <c r="J11" s="116">
        <f>IF(L11, 1, 0) + IF(M11, 2, 0) + IF(N11, 4, 0) + IF(O11, 8, 0) + IF(P11, 16, 0)</f>
        <v>12</v>
      </c>
      <c r="K11" s="86" t="b">
        <v>0</v>
      </c>
      <c r="L11" s="86" t="b">
        <v>0</v>
      </c>
      <c r="M11" s="86"/>
      <c r="N11" s="86" t="b">
        <v>1</v>
      </c>
      <c r="O11" s="86" t="b">
        <v>1</v>
      </c>
      <c r="P11" s="86"/>
    </row>
    <row r="12" spans="2:16" ht="14.25" customHeight="1" thickBot="1" x14ac:dyDescent="0.3">
      <c r="B12" s="10" t="s">
        <v>24</v>
      </c>
      <c r="C12" s="11">
        <f>(24-C9)+C11</f>
        <v>24.258333333333333</v>
      </c>
      <c r="D12" s="12">
        <f>AVERAGE(D9:D11)</f>
        <v>2.14</v>
      </c>
      <c r="E12" s="12">
        <f>AVERAGE(E9:E11)</f>
        <v>8.2999999999999989</v>
      </c>
      <c r="F12" s="13">
        <f>AVERAGE(F9:F11)</f>
        <v>87</v>
      </c>
      <c r="G12" s="14"/>
      <c r="H12" s="15">
        <f>AVERAGE(H9:H11)</f>
        <v>182.86666666666667</v>
      </c>
      <c r="I12" s="16"/>
      <c r="J12" s="17">
        <f>AVERAGE(J9:J11)</f>
        <v>12.333333333333334</v>
      </c>
      <c r="K12" s="87"/>
      <c r="L12" s="87"/>
      <c r="M12" s="87"/>
      <c r="N12" s="87"/>
      <c r="O12" s="87"/>
      <c r="P12" s="87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41" t="s">
        <v>25</v>
      </c>
      <c r="C14" s="14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 x14ac:dyDescent="0.25">
      <c r="B16" s="25" t="s">
        <v>40</v>
      </c>
      <c r="C16" s="109" t="s">
        <v>178</v>
      </c>
      <c r="D16" s="110" t="s">
        <v>179</v>
      </c>
      <c r="E16" s="110" t="s">
        <v>183</v>
      </c>
      <c r="F16" s="110" t="s">
        <v>188</v>
      </c>
      <c r="G16" s="110" t="s">
        <v>193</v>
      </c>
      <c r="H16" s="88"/>
      <c r="I16" s="88"/>
      <c r="J16" s="88"/>
      <c r="K16" s="88"/>
      <c r="L16" s="88"/>
      <c r="M16" s="88"/>
      <c r="N16" s="88"/>
      <c r="O16" s="88"/>
      <c r="P16" s="110" t="s">
        <v>41</v>
      </c>
    </row>
    <row r="17" spans="2:16" ht="14.1" customHeight="1" x14ac:dyDescent="0.25">
      <c r="B17" s="25" t="s">
        <v>42</v>
      </c>
      <c r="C17" s="112">
        <v>0.65486111111111112</v>
      </c>
      <c r="D17" s="112">
        <v>0.65694444444444444</v>
      </c>
      <c r="E17" s="112">
        <v>0.70486111111111116</v>
      </c>
      <c r="F17" s="112">
        <v>0.7284722222222223</v>
      </c>
      <c r="G17" s="112">
        <v>0.82847222222222217</v>
      </c>
      <c r="H17" s="89"/>
      <c r="I17" s="89"/>
      <c r="J17" s="89"/>
      <c r="K17" s="89"/>
      <c r="L17" s="89"/>
      <c r="M17" s="89"/>
      <c r="N17" s="89"/>
      <c r="O17" s="89"/>
      <c r="P17" s="112">
        <v>3.0555555555555555E-2</v>
      </c>
    </row>
    <row r="18" spans="2:16" ht="14.1" customHeight="1" x14ac:dyDescent="0.25">
      <c r="B18" s="25" t="s">
        <v>43</v>
      </c>
      <c r="C18" s="110">
        <v>12397</v>
      </c>
      <c r="D18" s="110">
        <f>C18+1</f>
        <v>12398</v>
      </c>
      <c r="E18" s="110">
        <f>D19+1</f>
        <v>12403</v>
      </c>
      <c r="F18" s="110">
        <f>E19+1</f>
        <v>12416</v>
      </c>
      <c r="G18" s="110">
        <f t="shared" ref="G18" si="0">F19+1</f>
        <v>12459</v>
      </c>
      <c r="H18" s="88"/>
      <c r="I18" s="88"/>
      <c r="J18" s="88"/>
      <c r="K18" s="88"/>
      <c r="L18" s="88"/>
      <c r="M18" s="88"/>
      <c r="N18" s="88"/>
      <c r="O18" s="88"/>
      <c r="P18" s="110">
        <v>12396</v>
      </c>
    </row>
    <row r="19" spans="2:16" ht="14.1" customHeight="1" thickBot="1" x14ac:dyDescent="0.3">
      <c r="B19" s="9" t="s">
        <v>44</v>
      </c>
      <c r="C19" s="90"/>
      <c r="D19" s="110">
        <v>12402</v>
      </c>
      <c r="E19" s="117">
        <v>12415</v>
      </c>
      <c r="F19" s="117">
        <v>12458</v>
      </c>
      <c r="G19" s="117">
        <v>12524</v>
      </c>
      <c r="H19" s="91"/>
      <c r="I19" s="91"/>
      <c r="J19" s="91"/>
      <c r="K19" s="91"/>
      <c r="L19" s="91"/>
      <c r="M19" s="91"/>
      <c r="N19" s="88"/>
      <c r="O19" s="88"/>
      <c r="P19" s="90"/>
    </row>
    <row r="20" spans="2:16" ht="14.1" customHeight="1" thickBot="1" x14ac:dyDescent="0.3">
      <c r="B20" s="21" t="s">
        <v>45</v>
      </c>
      <c r="C20" s="20"/>
      <c r="D20" s="22">
        <f>IF(ISNUMBER(D18),D19-D18+1,"")</f>
        <v>5</v>
      </c>
      <c r="E20" s="23">
        <f t="shared" ref="E20:O20" si="1">IF(ISNUMBER(E18),E19-E18+1,"")</f>
        <v>13</v>
      </c>
      <c r="F20" s="23">
        <f t="shared" si="1"/>
        <v>43</v>
      </c>
      <c r="G20" s="23">
        <f t="shared" si="1"/>
        <v>66</v>
      </c>
      <c r="H20" s="23" t="str">
        <f t="shared" si="1"/>
        <v/>
      </c>
      <c r="I20" s="23" t="str">
        <f t="shared" si="1"/>
        <v/>
      </c>
      <c r="J20" s="23" t="str">
        <f t="shared" si="1"/>
        <v/>
      </c>
      <c r="K20" s="23" t="str">
        <f t="shared" si="1"/>
        <v/>
      </c>
      <c r="L20" s="23" t="str">
        <f t="shared" si="1"/>
        <v/>
      </c>
      <c r="M20" s="23" t="str">
        <f t="shared" si="1"/>
        <v/>
      </c>
      <c r="N20" s="23" t="str">
        <f t="shared" si="1"/>
        <v/>
      </c>
      <c r="O20" s="23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47" t="s">
        <v>46</v>
      </c>
      <c r="C22" s="25" t="s">
        <v>21</v>
      </c>
      <c r="D22" s="25" t="s">
        <v>23</v>
      </c>
      <c r="E22" s="25" t="s">
        <v>47</v>
      </c>
      <c r="F22" s="148" t="s">
        <v>48</v>
      </c>
      <c r="G22" s="148"/>
      <c r="H22" s="148"/>
      <c r="I22" s="148"/>
      <c r="J22" s="25" t="s">
        <v>21</v>
      </c>
      <c r="K22" s="25" t="s">
        <v>23</v>
      </c>
      <c r="L22" s="25" t="s">
        <v>47</v>
      </c>
      <c r="M22" s="148" t="s">
        <v>48</v>
      </c>
      <c r="N22" s="148"/>
      <c r="O22" s="148"/>
      <c r="P22" s="148"/>
    </row>
    <row r="23" spans="2:16" ht="13.5" customHeight="1" x14ac:dyDescent="0.25">
      <c r="B23" s="147"/>
      <c r="C23" s="111"/>
      <c r="D23" s="111"/>
      <c r="E23" s="111" t="s">
        <v>49</v>
      </c>
      <c r="F23" s="146" t="s">
        <v>173</v>
      </c>
      <c r="G23" s="146"/>
      <c r="H23" s="146"/>
      <c r="I23" s="146"/>
      <c r="J23" s="126"/>
      <c r="K23" s="126"/>
      <c r="L23" s="126" t="s">
        <v>50</v>
      </c>
      <c r="M23" s="146" t="s">
        <v>173</v>
      </c>
      <c r="N23" s="146"/>
      <c r="O23" s="146"/>
      <c r="P23" s="146"/>
    </row>
    <row r="24" spans="2:16" ht="13.5" customHeight="1" x14ac:dyDescent="0.25">
      <c r="B24" s="147"/>
      <c r="C24" s="126"/>
      <c r="D24" s="126"/>
      <c r="E24" s="126" t="s">
        <v>51</v>
      </c>
      <c r="F24" s="146" t="s">
        <v>173</v>
      </c>
      <c r="G24" s="146"/>
      <c r="H24" s="146"/>
      <c r="I24" s="146"/>
      <c r="J24" s="126"/>
      <c r="K24" s="126"/>
      <c r="L24" s="126" t="s">
        <v>52</v>
      </c>
      <c r="M24" s="146" t="s">
        <v>173</v>
      </c>
      <c r="N24" s="146"/>
      <c r="O24" s="146"/>
      <c r="P24" s="146"/>
    </row>
    <row r="25" spans="2:16" ht="13.5" customHeight="1" x14ac:dyDescent="0.25">
      <c r="B25" s="147"/>
      <c r="C25" s="111"/>
      <c r="D25" s="126"/>
      <c r="E25" s="111" t="s">
        <v>52</v>
      </c>
      <c r="F25" s="146" t="s">
        <v>173</v>
      </c>
      <c r="G25" s="146"/>
      <c r="H25" s="146"/>
      <c r="I25" s="146"/>
      <c r="J25" s="126"/>
      <c r="K25" s="126"/>
      <c r="L25" s="126" t="s">
        <v>51</v>
      </c>
      <c r="M25" s="146" t="s">
        <v>173</v>
      </c>
      <c r="N25" s="146"/>
      <c r="O25" s="146"/>
      <c r="P25" s="146"/>
    </row>
    <row r="26" spans="2:16" ht="13.5" customHeight="1" x14ac:dyDescent="0.25">
      <c r="B26" s="147"/>
      <c r="C26" s="126"/>
      <c r="D26" s="126"/>
      <c r="E26" s="126" t="s">
        <v>50</v>
      </c>
      <c r="F26" s="146" t="s">
        <v>182</v>
      </c>
      <c r="G26" s="146"/>
      <c r="H26" s="146"/>
      <c r="I26" s="146"/>
      <c r="J26" s="126"/>
      <c r="K26" s="126"/>
      <c r="L26" s="126" t="s">
        <v>49</v>
      </c>
      <c r="M26" s="146" t="s">
        <v>182</v>
      </c>
      <c r="N26" s="146"/>
      <c r="O26" s="146"/>
      <c r="P26" s="146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41" t="s">
        <v>53</v>
      </c>
      <c r="C28" s="141"/>
      <c r="D28" s="14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6"/>
      <c r="C29" s="27" t="s">
        <v>54</v>
      </c>
      <c r="D29" s="28" t="s">
        <v>55</v>
      </c>
      <c r="E29" s="28" t="s">
        <v>56</v>
      </c>
      <c r="F29" s="28" t="s">
        <v>57</v>
      </c>
      <c r="G29" s="28" t="s">
        <v>58</v>
      </c>
      <c r="H29" s="28" t="s">
        <v>59</v>
      </c>
      <c r="I29" s="28" t="s">
        <v>60</v>
      </c>
      <c r="J29" s="28" t="s">
        <v>61</v>
      </c>
      <c r="K29" s="28" t="s">
        <v>62</v>
      </c>
      <c r="L29" s="28" t="s">
        <v>63</v>
      </c>
      <c r="M29" s="28" t="s">
        <v>64</v>
      </c>
      <c r="N29" s="28" t="s">
        <v>65</v>
      </c>
      <c r="O29" s="29" t="s">
        <v>66</v>
      </c>
      <c r="P29" s="30" t="s">
        <v>67</v>
      </c>
    </row>
    <row r="30" spans="2:16" ht="14.1" customHeight="1" x14ac:dyDescent="0.25">
      <c r="B30" s="26" t="s">
        <v>171</v>
      </c>
      <c r="C30" s="101">
        <v>0.28194444444444444</v>
      </c>
      <c r="D30" s="102"/>
      <c r="E30" s="102"/>
      <c r="F30" s="102"/>
      <c r="G30" s="102">
        <v>0.14930555555555555</v>
      </c>
      <c r="H30" s="102"/>
      <c r="I30" s="102"/>
      <c r="J30" s="102"/>
      <c r="K30" s="209"/>
      <c r="L30" s="102"/>
      <c r="M30" s="102"/>
      <c r="N30" s="102"/>
      <c r="O30" s="102"/>
      <c r="P30" s="204">
        <f>SUM(C30:J30,L30:N30)</f>
        <v>0.43125000000000002</v>
      </c>
    </row>
    <row r="31" spans="2:16" ht="14.1" customHeight="1" x14ac:dyDescent="0.25">
      <c r="B31" s="26" t="s">
        <v>172</v>
      </c>
      <c r="C31" s="125">
        <v>0.27847222222222223</v>
      </c>
      <c r="D31" s="92"/>
      <c r="E31" s="92"/>
      <c r="F31" s="118">
        <v>0.12361111111111112</v>
      </c>
      <c r="G31" s="118">
        <v>5.5555555555555552E-2</v>
      </c>
      <c r="H31" s="92"/>
      <c r="I31" s="92"/>
      <c r="J31" s="92"/>
      <c r="K31" s="92"/>
      <c r="L31" s="92"/>
      <c r="M31" s="92"/>
      <c r="N31" s="92"/>
      <c r="O31" s="93"/>
      <c r="P31" s="204">
        <f>SUM(C31:N31)</f>
        <v>0.45763888888888893</v>
      </c>
    </row>
    <row r="32" spans="2:16" ht="14.1" customHeight="1" x14ac:dyDescent="0.25">
      <c r="B32" s="26" t="s">
        <v>68</v>
      </c>
      <c r="C32" s="128">
        <v>0.27847222222222223</v>
      </c>
      <c r="D32" s="94"/>
      <c r="E32" s="94"/>
      <c r="F32" s="94"/>
      <c r="G32" s="127">
        <v>5.5555555555555552E-2</v>
      </c>
      <c r="H32" s="94"/>
      <c r="I32" s="94"/>
      <c r="J32" s="94"/>
      <c r="K32" s="94"/>
      <c r="L32" s="94"/>
      <c r="M32" s="94"/>
      <c r="N32" s="94"/>
      <c r="O32" s="95"/>
      <c r="P32" s="204">
        <f>SUM(C32:N32)</f>
        <v>0.33402777777777781</v>
      </c>
    </row>
    <row r="33" spans="2:16" ht="14.1" customHeight="1" thickBot="1" x14ac:dyDescent="0.3">
      <c r="B33" s="26" t="s">
        <v>69</v>
      </c>
      <c r="C33" s="96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8"/>
      <c r="P33" s="205">
        <f>SUM(C33:N33)</f>
        <v>0</v>
      </c>
    </row>
    <row r="34" spans="2:16" ht="14.1" customHeight="1" x14ac:dyDescent="0.25">
      <c r="B34" s="75" t="s">
        <v>170</v>
      </c>
      <c r="C34" s="100">
        <f>C31-C32-C33</f>
        <v>0</v>
      </c>
      <c r="D34" s="100">
        <f t="shared" ref="D34:P34" si="2">D31-D32-D33</f>
        <v>0</v>
      </c>
      <c r="E34" s="100">
        <f t="shared" si="2"/>
        <v>0</v>
      </c>
      <c r="F34" s="100">
        <f t="shared" si="2"/>
        <v>0.12361111111111112</v>
      </c>
      <c r="G34" s="100">
        <f t="shared" si="2"/>
        <v>0</v>
      </c>
      <c r="H34" s="100">
        <f t="shared" si="2"/>
        <v>0</v>
      </c>
      <c r="I34" s="100">
        <f t="shared" si="2"/>
        <v>0</v>
      </c>
      <c r="J34" s="100">
        <f t="shared" si="2"/>
        <v>0</v>
      </c>
      <c r="K34" s="100">
        <f t="shared" si="2"/>
        <v>0</v>
      </c>
      <c r="L34" s="100">
        <f t="shared" si="2"/>
        <v>0</v>
      </c>
      <c r="M34" s="100">
        <f t="shared" si="2"/>
        <v>0</v>
      </c>
      <c r="N34" s="100">
        <f t="shared" si="2"/>
        <v>0</v>
      </c>
      <c r="O34" s="99"/>
      <c r="P34" s="76">
        <f t="shared" si="2"/>
        <v>0.12361111111111112</v>
      </c>
    </row>
    <row r="35" spans="2:16" ht="13.5" customHeight="1" x14ac:dyDescent="0.25"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</row>
    <row r="36" spans="2:16" ht="18" customHeight="1" x14ac:dyDescent="0.25">
      <c r="B36" s="164" t="s">
        <v>70</v>
      </c>
      <c r="C36" s="150" t="s">
        <v>191</v>
      </c>
      <c r="D36" s="150"/>
      <c r="E36" s="151"/>
      <c r="F36" s="151"/>
      <c r="G36" s="151"/>
      <c r="H36" s="151"/>
      <c r="I36" s="149"/>
      <c r="J36" s="149"/>
      <c r="K36" s="149"/>
      <c r="L36" s="149"/>
      <c r="M36" s="149"/>
      <c r="N36" s="149"/>
      <c r="O36" s="149"/>
      <c r="P36" s="149"/>
    </row>
    <row r="37" spans="2:16" ht="18" customHeight="1" x14ac:dyDescent="0.25">
      <c r="B37" s="165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2:16" ht="18" customHeight="1" x14ac:dyDescent="0.25">
      <c r="B38" s="165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2:16" ht="18" customHeight="1" x14ac:dyDescent="0.25">
      <c r="B39" s="165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</row>
    <row r="40" spans="2:16" ht="18" customHeight="1" x14ac:dyDescent="0.25">
      <c r="B40" s="165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2:16" ht="18" customHeight="1" x14ac:dyDescent="0.25">
      <c r="B41" s="166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52" t="s">
        <v>71</v>
      </c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4"/>
    </row>
    <row r="44" spans="2:16" ht="14.1" customHeight="1" x14ac:dyDescent="0.25">
      <c r="B44" s="155" t="s">
        <v>189</v>
      </c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7"/>
    </row>
    <row r="45" spans="2:16" ht="14.1" customHeight="1" x14ac:dyDescent="0.25">
      <c r="B45" s="158" t="s">
        <v>192</v>
      </c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60"/>
    </row>
    <row r="46" spans="2:16" ht="14.1" customHeight="1" x14ac:dyDescent="0.25">
      <c r="B46" s="158" t="s">
        <v>194</v>
      </c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60"/>
    </row>
    <row r="47" spans="2:16" ht="14.1" customHeight="1" x14ac:dyDescent="0.25">
      <c r="B47" s="161"/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3"/>
    </row>
    <row r="48" spans="2:16" ht="14.1" customHeight="1" x14ac:dyDescent="0.25">
      <c r="B48" s="161"/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3"/>
    </row>
    <row r="49" spans="2:16" ht="14.1" customHeight="1" x14ac:dyDescent="0.25">
      <c r="B49" s="161"/>
      <c r="C49" s="162"/>
      <c r="D49" s="162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3"/>
    </row>
    <row r="50" spans="2:16" ht="14.1" customHeight="1" x14ac:dyDescent="0.25">
      <c r="B50" s="161"/>
      <c r="C50" s="162"/>
      <c r="D50" s="162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3"/>
    </row>
    <row r="51" spans="2:16" ht="14.1" customHeight="1" x14ac:dyDescent="0.25">
      <c r="B51" s="161"/>
      <c r="C51" s="162"/>
      <c r="D51" s="162"/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3"/>
    </row>
    <row r="52" spans="2:16" ht="14.1" customHeight="1" thickBot="1" x14ac:dyDescent="0.3">
      <c r="B52" s="180"/>
      <c r="C52" s="181"/>
      <c r="D52" s="162"/>
      <c r="E52" s="162"/>
      <c r="F52" s="162"/>
      <c r="G52" s="181"/>
      <c r="H52" s="181"/>
      <c r="I52" s="181"/>
      <c r="J52" s="181"/>
      <c r="K52" s="181"/>
      <c r="L52" s="181"/>
      <c r="M52" s="181"/>
      <c r="N52" s="181"/>
      <c r="O52" s="181"/>
      <c r="P52" s="182"/>
    </row>
    <row r="53" spans="2:16" ht="14.1" customHeight="1" thickTop="1" thickBot="1" x14ac:dyDescent="0.3">
      <c r="B53" s="183" t="s">
        <v>169</v>
      </c>
      <c r="C53" s="184"/>
      <c r="D53" s="103"/>
      <c r="E53" s="103"/>
      <c r="F53" s="103"/>
      <c r="G53" s="187"/>
      <c r="H53" s="184"/>
      <c r="I53" s="184"/>
      <c r="J53" s="184"/>
      <c r="K53" s="184"/>
      <c r="L53" s="184"/>
      <c r="M53" s="184"/>
      <c r="N53" s="184"/>
      <c r="O53" s="184"/>
      <c r="P53" s="188"/>
    </row>
    <row r="54" spans="2:16" ht="14.1" customHeight="1" thickTop="1" thickBot="1" x14ac:dyDescent="0.3">
      <c r="B54" s="185" t="s">
        <v>168</v>
      </c>
      <c r="C54" s="186"/>
      <c r="D54" s="186"/>
      <c r="E54" s="186"/>
      <c r="F54" s="121">
        <v>162</v>
      </c>
      <c r="G54" s="189"/>
      <c r="H54" s="190"/>
      <c r="I54" s="190"/>
      <c r="J54" s="190"/>
      <c r="K54" s="190"/>
      <c r="L54" s="190"/>
      <c r="M54" s="190"/>
      <c r="N54" s="190"/>
      <c r="O54" s="190"/>
      <c r="P54" s="191"/>
    </row>
    <row r="55" spans="2:16" ht="13.5" customHeight="1" thickTop="1" x14ac:dyDescent="0.25"/>
    <row r="56" spans="2:16" ht="17.25" customHeight="1" x14ac:dyDescent="0.25">
      <c r="B56" s="167" t="s">
        <v>72</v>
      </c>
      <c r="C56" s="167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2"/>
      <c r="O56" s="32"/>
      <c r="P56" s="32"/>
    </row>
    <row r="57" spans="2:16" ht="17.100000000000001" customHeight="1" x14ac:dyDescent="0.25">
      <c r="B57" s="168" t="s">
        <v>73</v>
      </c>
      <c r="C57" s="169"/>
      <c r="D57" s="169"/>
      <c r="E57" s="169"/>
      <c r="F57" s="169"/>
      <c r="G57" s="169"/>
      <c r="H57" s="169"/>
      <c r="I57" s="169"/>
      <c r="J57" s="169"/>
      <c r="K57" s="169"/>
      <c r="L57" s="169"/>
      <c r="M57" s="170"/>
      <c r="N57" s="171" t="s">
        <v>74</v>
      </c>
      <c r="O57" s="169"/>
      <c r="P57" s="172"/>
    </row>
    <row r="58" spans="2:16" ht="17.100000000000001" customHeight="1" x14ac:dyDescent="0.25">
      <c r="B58" s="173" t="s">
        <v>75</v>
      </c>
      <c r="C58" s="174"/>
      <c r="D58" s="175"/>
      <c r="E58" s="173" t="s">
        <v>76</v>
      </c>
      <c r="F58" s="174"/>
      <c r="G58" s="175"/>
      <c r="H58" s="174" t="s">
        <v>77</v>
      </c>
      <c r="I58" s="174"/>
      <c r="J58" s="174"/>
      <c r="K58" s="176" t="s">
        <v>78</v>
      </c>
      <c r="L58" s="174"/>
      <c r="M58" s="177"/>
      <c r="N58" s="178"/>
      <c r="O58" s="174"/>
      <c r="P58" s="179"/>
    </row>
    <row r="59" spans="2:16" ht="20.100000000000001" customHeight="1" x14ac:dyDescent="0.25">
      <c r="B59" s="192" t="s">
        <v>79</v>
      </c>
      <c r="C59" s="193"/>
      <c r="D59" s="33" t="b">
        <v>1</v>
      </c>
      <c r="E59" s="192" t="s">
        <v>80</v>
      </c>
      <c r="F59" s="193"/>
      <c r="G59" s="33" t="b">
        <v>1</v>
      </c>
      <c r="H59" s="194" t="s">
        <v>81</v>
      </c>
      <c r="I59" s="193"/>
      <c r="J59" s="33" t="b">
        <v>1</v>
      </c>
      <c r="K59" s="194" t="s">
        <v>82</v>
      </c>
      <c r="L59" s="193"/>
      <c r="M59" s="33" t="b">
        <v>1</v>
      </c>
      <c r="N59" s="195" t="s">
        <v>83</v>
      </c>
      <c r="O59" s="193"/>
      <c r="P59" s="33" t="b">
        <v>1</v>
      </c>
    </row>
    <row r="60" spans="2:16" ht="20.100000000000001" customHeight="1" x14ac:dyDescent="0.25">
      <c r="B60" s="192" t="s">
        <v>84</v>
      </c>
      <c r="C60" s="193"/>
      <c r="D60" s="33" t="b">
        <v>1</v>
      </c>
      <c r="E60" s="192" t="s">
        <v>85</v>
      </c>
      <c r="F60" s="193"/>
      <c r="G60" s="33" t="b">
        <v>1</v>
      </c>
      <c r="H60" s="194" t="s">
        <v>86</v>
      </c>
      <c r="I60" s="193"/>
      <c r="J60" s="33" t="b">
        <v>1</v>
      </c>
      <c r="K60" s="194" t="s">
        <v>87</v>
      </c>
      <c r="L60" s="193"/>
      <c r="M60" s="33" t="b">
        <v>1</v>
      </c>
      <c r="N60" s="195" t="s">
        <v>88</v>
      </c>
      <c r="O60" s="193"/>
      <c r="P60" s="33" t="b">
        <v>1</v>
      </c>
    </row>
    <row r="61" spans="2:16" ht="20.100000000000001" customHeight="1" x14ac:dyDescent="0.25">
      <c r="B61" s="192" t="s">
        <v>89</v>
      </c>
      <c r="C61" s="193"/>
      <c r="D61" s="33" t="b">
        <v>1</v>
      </c>
      <c r="E61" s="192" t="s">
        <v>90</v>
      </c>
      <c r="F61" s="193"/>
      <c r="G61" s="33" t="b">
        <v>1</v>
      </c>
      <c r="H61" s="194" t="s">
        <v>91</v>
      </c>
      <c r="I61" s="193"/>
      <c r="J61" s="33" t="b">
        <v>1</v>
      </c>
      <c r="K61" s="194" t="s">
        <v>92</v>
      </c>
      <c r="L61" s="193"/>
      <c r="M61" s="33" t="b">
        <v>1</v>
      </c>
      <c r="N61" s="195" t="s">
        <v>93</v>
      </c>
      <c r="O61" s="193"/>
      <c r="P61" s="33" t="b">
        <v>1</v>
      </c>
    </row>
    <row r="62" spans="2:16" ht="20.100000000000001" customHeight="1" x14ac:dyDescent="0.25">
      <c r="B62" s="194" t="s">
        <v>91</v>
      </c>
      <c r="C62" s="193"/>
      <c r="D62" s="33" t="b">
        <v>1</v>
      </c>
      <c r="E62" s="192" t="s">
        <v>94</v>
      </c>
      <c r="F62" s="193"/>
      <c r="G62" s="33" t="b">
        <v>1</v>
      </c>
      <c r="H62" s="194" t="s">
        <v>95</v>
      </c>
      <c r="I62" s="193"/>
      <c r="J62" s="33" t="b">
        <v>0</v>
      </c>
      <c r="K62" s="194" t="s">
        <v>96</v>
      </c>
      <c r="L62" s="193"/>
      <c r="M62" s="33" t="b">
        <v>1</v>
      </c>
      <c r="N62" s="195" t="s">
        <v>86</v>
      </c>
      <c r="O62" s="193"/>
      <c r="P62" s="33" t="b">
        <v>1</v>
      </c>
    </row>
    <row r="63" spans="2:16" ht="20.100000000000001" customHeight="1" x14ac:dyDescent="0.25">
      <c r="B63" s="194" t="s">
        <v>97</v>
      </c>
      <c r="C63" s="193"/>
      <c r="D63" s="33" t="b">
        <v>1</v>
      </c>
      <c r="E63" s="192" t="s">
        <v>98</v>
      </c>
      <c r="F63" s="193"/>
      <c r="G63" s="33" t="b">
        <v>1</v>
      </c>
      <c r="H63" s="38"/>
      <c r="I63" s="39"/>
      <c r="J63" s="40"/>
      <c r="K63" s="194" t="s">
        <v>99</v>
      </c>
      <c r="L63" s="193"/>
      <c r="M63" s="33" t="b">
        <v>1</v>
      </c>
      <c r="N63" s="195" t="s">
        <v>167</v>
      </c>
      <c r="O63" s="193"/>
      <c r="P63" s="33" t="b">
        <v>1</v>
      </c>
    </row>
    <row r="64" spans="2:16" ht="20.100000000000001" customHeight="1" x14ac:dyDescent="0.25">
      <c r="B64" s="194" t="s">
        <v>100</v>
      </c>
      <c r="C64" s="193"/>
      <c r="D64" s="33" t="b">
        <v>0</v>
      </c>
      <c r="E64" s="192" t="s">
        <v>101</v>
      </c>
      <c r="F64" s="193"/>
      <c r="G64" s="33" t="b">
        <v>1</v>
      </c>
      <c r="H64" s="41"/>
      <c r="I64" s="42"/>
      <c r="J64" s="43"/>
      <c r="K64" s="202" t="s">
        <v>102</v>
      </c>
      <c r="L64" s="203"/>
      <c r="M64" s="33" t="b">
        <v>1</v>
      </c>
      <c r="N64" s="44"/>
      <c r="O64" s="45"/>
      <c r="P64" s="46"/>
    </row>
    <row r="65" spans="2:17" ht="20.100000000000001" customHeight="1" x14ac:dyDescent="0.25">
      <c r="B65" s="45"/>
      <c r="C65" s="45"/>
      <c r="D65" s="47" t="b">
        <v>0</v>
      </c>
      <c r="E65" s="192" t="s">
        <v>165</v>
      </c>
      <c r="F65" s="193"/>
      <c r="G65" s="33" t="b">
        <v>1</v>
      </c>
      <c r="H65" s="42"/>
      <c r="I65" s="42"/>
      <c r="J65" s="48"/>
      <c r="K65" s="45"/>
      <c r="L65" s="45"/>
      <c r="M65" s="48"/>
      <c r="N65" s="49"/>
      <c r="O65" s="49"/>
      <c r="P65" s="48" t="b">
        <v>0</v>
      </c>
    </row>
    <row r="66" spans="2:17" ht="20.100000000000001" customHeight="1" x14ac:dyDescent="0.25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2:17" ht="20.100000000000001" customHeight="1" x14ac:dyDescent="0.25"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2:17" ht="20.100000000000001" customHeight="1" thickBot="1" x14ac:dyDescent="0.3">
      <c r="B68" s="51"/>
      <c r="C68" s="51"/>
      <c r="D68" s="51"/>
      <c r="E68" s="51"/>
      <c r="F68" s="51"/>
      <c r="G68" s="78"/>
      <c r="H68" s="51"/>
      <c r="I68" s="51"/>
      <c r="J68" s="51"/>
      <c r="K68" s="51"/>
      <c r="L68" s="51"/>
      <c r="M68" s="51"/>
      <c r="N68" s="51"/>
      <c r="O68" s="51"/>
      <c r="P68" s="51"/>
    </row>
    <row r="69" spans="2:17" ht="9.9499999999999993" customHeight="1" x14ac:dyDescent="0.25">
      <c r="B69" s="196" t="s">
        <v>108</v>
      </c>
      <c r="C69" s="196"/>
      <c r="D69" s="51"/>
      <c r="E69" s="51"/>
      <c r="F69" s="198" t="s">
        <v>109</v>
      </c>
      <c r="G69" s="200" t="s">
        <v>110</v>
      </c>
      <c r="H69" s="51"/>
      <c r="I69" s="196" t="s">
        <v>111</v>
      </c>
      <c r="J69" s="196"/>
      <c r="K69" s="51"/>
      <c r="L69" s="52" t="s">
        <v>103</v>
      </c>
      <c r="M69" s="53" t="s">
        <v>104</v>
      </c>
      <c r="N69" s="53" t="s">
        <v>105</v>
      </c>
      <c r="O69" s="53" t="s">
        <v>106</v>
      </c>
      <c r="P69" s="54" t="s">
        <v>107</v>
      </c>
    </row>
    <row r="70" spans="2:17" ht="9.9499999999999993" customHeight="1" thickBot="1" x14ac:dyDescent="0.25">
      <c r="B70" s="197"/>
      <c r="C70" s="197"/>
      <c r="D70" s="55"/>
      <c r="E70" s="56"/>
      <c r="F70" s="199"/>
      <c r="G70" s="201"/>
      <c r="H70" s="57"/>
      <c r="I70" s="197"/>
      <c r="J70" s="197"/>
      <c r="K70" s="51"/>
      <c r="L70" s="58" t="s">
        <v>112</v>
      </c>
      <c r="M70" s="59">
        <v>0</v>
      </c>
      <c r="N70" s="59">
        <v>1</v>
      </c>
      <c r="O70" s="59">
        <v>2</v>
      </c>
      <c r="P70" s="60">
        <v>4</v>
      </c>
    </row>
    <row r="71" spans="2:17" ht="20.100000000000001" customHeight="1" x14ac:dyDescent="0.25">
      <c r="B71" s="61" t="s">
        <v>113</v>
      </c>
      <c r="C71" s="62" t="s">
        <v>114</v>
      </c>
      <c r="D71" s="63" t="s">
        <v>115</v>
      </c>
      <c r="E71" s="64" t="s">
        <v>116</v>
      </c>
      <c r="F71" s="62" t="s">
        <v>114</v>
      </c>
      <c r="G71" s="79" t="s">
        <v>115</v>
      </c>
      <c r="H71" s="65"/>
      <c r="I71" s="66" t="s">
        <v>117</v>
      </c>
      <c r="J71" s="34">
        <v>0</v>
      </c>
      <c r="K71" s="67" t="s">
        <v>176</v>
      </c>
      <c r="L71" s="34">
        <v>0</v>
      </c>
      <c r="M71" s="66" t="s">
        <v>118</v>
      </c>
      <c r="N71" s="34">
        <v>0</v>
      </c>
      <c r="O71" s="68" t="s">
        <v>119</v>
      </c>
      <c r="P71" s="34">
        <v>0</v>
      </c>
      <c r="Q71" s="74"/>
    </row>
    <row r="72" spans="2:17" ht="20.100000000000001" customHeight="1" x14ac:dyDescent="0.25">
      <c r="B72" s="69" t="s">
        <v>120</v>
      </c>
      <c r="C72" s="105">
        <v>-153.05799999999999</v>
      </c>
      <c r="D72" s="105">
        <v>-153.92599999999999</v>
      </c>
      <c r="E72" s="81" t="s">
        <v>121</v>
      </c>
      <c r="F72" s="105">
        <v>19</v>
      </c>
      <c r="G72" s="105">
        <v>18.2</v>
      </c>
      <c r="H72" s="70"/>
      <c r="I72" s="66" t="s">
        <v>122</v>
      </c>
      <c r="J72" s="34">
        <v>0</v>
      </c>
      <c r="K72" s="67" t="s">
        <v>177</v>
      </c>
      <c r="L72" s="34">
        <v>0</v>
      </c>
      <c r="M72" s="67" t="s">
        <v>123</v>
      </c>
      <c r="N72" s="34">
        <v>0</v>
      </c>
      <c r="O72" s="67" t="s">
        <v>174</v>
      </c>
      <c r="P72" s="34">
        <v>0</v>
      </c>
      <c r="Q72" s="74">
        <v>0</v>
      </c>
    </row>
    <row r="73" spans="2:17" ht="20.100000000000001" customHeight="1" x14ac:dyDescent="0.25">
      <c r="B73" s="69" t="s">
        <v>124</v>
      </c>
      <c r="C73" s="105">
        <v>-136.62899999999999</v>
      </c>
      <c r="D73" s="105">
        <v>-130.309</v>
      </c>
      <c r="E73" s="82" t="s">
        <v>125</v>
      </c>
      <c r="F73" s="107">
        <v>37</v>
      </c>
      <c r="G73" s="107">
        <v>4</v>
      </c>
      <c r="H73" s="70"/>
      <c r="I73" s="66" t="s">
        <v>126</v>
      </c>
      <c r="J73" s="34">
        <v>0</v>
      </c>
      <c r="K73" s="67" t="s">
        <v>127</v>
      </c>
      <c r="L73" s="34">
        <v>4</v>
      </c>
      <c r="M73" s="67" t="s">
        <v>128</v>
      </c>
      <c r="N73" s="34">
        <v>0</v>
      </c>
      <c r="O73" s="67" t="s">
        <v>175</v>
      </c>
      <c r="P73" s="34">
        <v>0</v>
      </c>
      <c r="Q73" s="74">
        <v>1</v>
      </c>
    </row>
    <row r="74" spans="2:17" ht="20.100000000000001" customHeight="1" x14ac:dyDescent="0.25">
      <c r="B74" s="69" t="s">
        <v>129</v>
      </c>
      <c r="C74" s="105">
        <v>-206.01599999999999</v>
      </c>
      <c r="D74" s="105">
        <v>-206.036</v>
      </c>
      <c r="E74" s="82" t="s">
        <v>130</v>
      </c>
      <c r="F74" s="108">
        <v>20</v>
      </c>
      <c r="G74" s="108">
        <v>20</v>
      </c>
      <c r="H74" s="70"/>
      <c r="I74" s="66" t="s">
        <v>131</v>
      </c>
      <c r="J74" s="34">
        <v>0</v>
      </c>
      <c r="K74" s="67" t="s">
        <v>132</v>
      </c>
      <c r="L74" s="34">
        <v>0</v>
      </c>
      <c r="M74" s="66" t="s">
        <v>133</v>
      </c>
      <c r="N74" s="34">
        <v>0</v>
      </c>
      <c r="O74" s="51"/>
      <c r="P74" s="51"/>
      <c r="Q74" s="74">
        <v>2</v>
      </c>
    </row>
    <row r="75" spans="2:17" ht="20.100000000000001" customHeight="1" x14ac:dyDescent="0.2">
      <c r="B75" s="69" t="s">
        <v>134</v>
      </c>
      <c r="C75" s="105">
        <v>-122.599</v>
      </c>
      <c r="D75" s="105">
        <v>-113.119</v>
      </c>
      <c r="E75" s="82" t="s">
        <v>135</v>
      </c>
      <c r="F75" s="108">
        <v>50</v>
      </c>
      <c r="G75" s="108">
        <v>50</v>
      </c>
      <c r="H75" s="71"/>
      <c r="I75" s="66" t="s">
        <v>136</v>
      </c>
      <c r="J75" s="34">
        <v>0</v>
      </c>
      <c r="K75" s="67" t="s">
        <v>137</v>
      </c>
      <c r="L75" s="34">
        <v>0</v>
      </c>
      <c r="M75" s="66" t="s">
        <v>138</v>
      </c>
      <c r="N75" s="34">
        <v>0</v>
      </c>
      <c r="O75" s="51"/>
      <c r="P75" s="51"/>
      <c r="Q75" s="74">
        <v>4</v>
      </c>
    </row>
    <row r="76" spans="2:17" ht="20.100000000000001" customHeight="1" x14ac:dyDescent="0.2">
      <c r="B76" s="69" t="s">
        <v>139</v>
      </c>
      <c r="C76" s="105">
        <v>23.459</v>
      </c>
      <c r="D76" s="105">
        <v>26.495000000000001</v>
      </c>
      <c r="E76" s="82" t="s">
        <v>140</v>
      </c>
      <c r="F76" s="108">
        <v>40</v>
      </c>
      <c r="G76" s="108">
        <v>50</v>
      </c>
      <c r="H76" s="71"/>
      <c r="I76" s="66" t="s">
        <v>141</v>
      </c>
      <c r="J76" s="34">
        <v>0</v>
      </c>
      <c r="K76" s="66" t="s">
        <v>142</v>
      </c>
      <c r="L76" s="34">
        <v>0</v>
      </c>
      <c r="M76" s="67" t="s">
        <v>143</v>
      </c>
      <c r="N76" s="34">
        <v>0</v>
      </c>
      <c r="O76" s="51"/>
      <c r="P76" s="51"/>
    </row>
    <row r="77" spans="2:17" ht="20.100000000000001" customHeight="1" x14ac:dyDescent="0.25">
      <c r="B77" s="69" t="s">
        <v>144</v>
      </c>
      <c r="C77" s="105">
        <v>27.864000000000001</v>
      </c>
      <c r="D77" s="105">
        <v>26.48</v>
      </c>
      <c r="E77" s="82" t="s">
        <v>145</v>
      </c>
      <c r="F77" s="108">
        <v>180</v>
      </c>
      <c r="G77" s="108">
        <v>180</v>
      </c>
      <c r="H77" s="70"/>
      <c r="I77" s="66" t="s">
        <v>146</v>
      </c>
      <c r="J77" s="34">
        <v>0</v>
      </c>
      <c r="K77" s="66" t="s">
        <v>147</v>
      </c>
      <c r="L77" s="34">
        <v>0</v>
      </c>
      <c r="M77" s="67" t="s">
        <v>148</v>
      </c>
      <c r="N77" s="34">
        <v>0</v>
      </c>
      <c r="O77" s="51"/>
      <c r="P77" s="51"/>
    </row>
    <row r="78" spans="2:17" ht="20.100000000000001" customHeight="1" x14ac:dyDescent="0.25">
      <c r="B78" s="69" t="s">
        <v>149</v>
      </c>
      <c r="C78" s="105">
        <v>19.946000000000002</v>
      </c>
      <c r="D78" s="105">
        <v>18.670000000000002</v>
      </c>
      <c r="E78" s="82" t="s">
        <v>150</v>
      </c>
      <c r="F78" s="104"/>
      <c r="G78" s="104"/>
      <c r="H78" s="70"/>
      <c r="I78" s="67" t="s">
        <v>151</v>
      </c>
      <c r="J78" s="34">
        <v>0</v>
      </c>
      <c r="K78" s="66" t="s">
        <v>152</v>
      </c>
      <c r="L78" s="34">
        <v>0</v>
      </c>
      <c r="M78" s="72" t="s">
        <v>153</v>
      </c>
      <c r="N78" s="34">
        <v>0</v>
      </c>
      <c r="O78" s="51"/>
      <c r="P78" s="51"/>
    </row>
    <row r="79" spans="2:17" ht="20.100000000000001" customHeight="1" x14ac:dyDescent="0.25">
      <c r="B79" s="69" t="s">
        <v>154</v>
      </c>
      <c r="C79" s="105">
        <v>20.817</v>
      </c>
      <c r="D79" s="105">
        <v>19.574999999999999</v>
      </c>
      <c r="E79" s="81" t="s">
        <v>155</v>
      </c>
      <c r="F79" s="105">
        <v>16</v>
      </c>
      <c r="G79" s="105">
        <v>12.1</v>
      </c>
      <c r="H79" s="70"/>
      <c r="I79" s="67" t="s">
        <v>156</v>
      </c>
      <c r="J79" s="34">
        <v>0</v>
      </c>
      <c r="K79" s="67" t="s">
        <v>157</v>
      </c>
      <c r="L79" s="34">
        <v>0</v>
      </c>
      <c r="M79" s="67" t="s">
        <v>158</v>
      </c>
      <c r="N79" s="34">
        <v>0</v>
      </c>
      <c r="O79" s="50"/>
      <c r="P79" s="50"/>
    </row>
    <row r="80" spans="2:17" ht="20.100000000000001" customHeight="1" x14ac:dyDescent="0.25">
      <c r="B80" s="73" t="s">
        <v>159</v>
      </c>
      <c r="C80" s="106">
        <v>1.7799999999999999E-5</v>
      </c>
      <c r="D80" s="106">
        <v>1.7799999999999999E-5</v>
      </c>
      <c r="E80" s="82" t="s">
        <v>160</v>
      </c>
      <c r="F80" s="107">
        <v>48.4</v>
      </c>
      <c r="G80" s="107">
        <v>70.099999999999994</v>
      </c>
      <c r="H80" s="70"/>
      <c r="I80" s="67" t="s">
        <v>161</v>
      </c>
      <c r="J80" s="34">
        <v>0</v>
      </c>
      <c r="K80" s="66" t="s">
        <v>162</v>
      </c>
      <c r="L80" s="34">
        <v>0</v>
      </c>
      <c r="M80" s="67" t="s">
        <v>163</v>
      </c>
      <c r="N80" s="34">
        <v>0</v>
      </c>
      <c r="O80" s="16"/>
      <c r="P80" s="16"/>
    </row>
    <row r="81" spans="2:16" ht="20.100000000000001" customHeight="1" x14ac:dyDescent="0.25">
      <c r="G81" s="80"/>
    </row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45" t="s">
        <v>164</v>
      </c>
      <c r="C84" s="145"/>
    </row>
    <row r="85" spans="2:16" ht="15" customHeight="1" x14ac:dyDescent="0.25">
      <c r="B85" s="206" t="s">
        <v>185</v>
      </c>
      <c r="C85" s="207"/>
      <c r="D85" s="207"/>
      <c r="E85" s="207"/>
      <c r="F85" s="207"/>
      <c r="G85" s="207"/>
      <c r="H85" s="207"/>
      <c r="I85" s="207"/>
      <c r="J85" s="207"/>
      <c r="K85" s="207"/>
      <c r="L85" s="207"/>
      <c r="M85" s="207"/>
      <c r="N85" s="207"/>
      <c r="O85" s="207"/>
      <c r="P85" s="208"/>
    </row>
    <row r="86" spans="2:16" ht="15" customHeight="1" x14ac:dyDescent="0.25">
      <c r="B86" s="138" t="s">
        <v>186</v>
      </c>
      <c r="C86" s="139"/>
      <c r="D86" s="139"/>
      <c r="E86" s="139"/>
      <c r="F86" s="139"/>
      <c r="G86" s="139"/>
      <c r="H86" s="139"/>
      <c r="I86" s="139"/>
      <c r="J86" s="139"/>
      <c r="K86" s="139"/>
      <c r="L86" s="139"/>
      <c r="M86" s="139"/>
      <c r="N86" s="139"/>
      <c r="O86" s="139"/>
      <c r="P86" s="140"/>
    </row>
    <row r="87" spans="2:16" ht="15" customHeight="1" x14ac:dyDescent="0.25">
      <c r="B87" s="138" t="s">
        <v>187</v>
      </c>
      <c r="C87" s="139"/>
      <c r="D87" s="139"/>
      <c r="E87" s="139"/>
      <c r="F87" s="139"/>
      <c r="G87" s="139"/>
      <c r="H87" s="139"/>
      <c r="I87" s="139"/>
      <c r="J87" s="139"/>
      <c r="K87" s="139"/>
      <c r="L87" s="139"/>
      <c r="M87" s="139"/>
      <c r="N87" s="139"/>
      <c r="O87" s="139"/>
      <c r="P87" s="140"/>
    </row>
    <row r="88" spans="2:16" ht="15" customHeight="1" x14ac:dyDescent="0.25">
      <c r="B88" s="138"/>
      <c r="C88" s="139"/>
      <c r="D88" s="139"/>
      <c r="E88" s="139"/>
      <c r="F88" s="139"/>
      <c r="G88" s="139"/>
      <c r="H88" s="139"/>
      <c r="I88" s="139"/>
      <c r="J88" s="139"/>
      <c r="K88" s="139"/>
      <c r="L88" s="139"/>
      <c r="M88" s="139"/>
      <c r="N88" s="139"/>
      <c r="O88" s="139"/>
      <c r="P88" s="140"/>
    </row>
    <row r="89" spans="2:16" ht="15" customHeight="1" x14ac:dyDescent="0.25">
      <c r="B89" s="138"/>
      <c r="C89" s="139"/>
      <c r="D89" s="139"/>
      <c r="E89" s="139"/>
      <c r="F89" s="139"/>
      <c r="G89" s="139"/>
      <c r="H89" s="139"/>
      <c r="I89" s="139"/>
      <c r="J89" s="139"/>
      <c r="K89" s="139"/>
      <c r="L89" s="139"/>
      <c r="M89" s="139"/>
      <c r="N89" s="139"/>
      <c r="O89" s="139"/>
      <c r="P89" s="140"/>
    </row>
    <row r="90" spans="2:16" ht="15" customHeight="1" x14ac:dyDescent="0.25">
      <c r="B90" s="135"/>
      <c r="C90" s="136"/>
      <c r="D90" s="136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7"/>
    </row>
    <row r="91" spans="2:16" ht="15" customHeight="1" x14ac:dyDescent="0.25">
      <c r="B91" s="129"/>
      <c r="C91" s="130"/>
      <c r="D91" s="130"/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1"/>
    </row>
    <row r="92" spans="2:16" ht="15" customHeight="1" x14ac:dyDescent="0.25">
      <c r="B92" s="129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1"/>
    </row>
    <row r="93" spans="2:16" ht="15" customHeight="1" x14ac:dyDescent="0.25">
      <c r="B93" s="129"/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1"/>
    </row>
    <row r="94" spans="2:16" ht="15" customHeight="1" x14ac:dyDescent="0.25">
      <c r="B94" s="129"/>
      <c r="C94" s="130"/>
      <c r="D94" s="130"/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1"/>
    </row>
    <row r="95" spans="2:16" ht="15" customHeight="1" x14ac:dyDescent="0.25">
      <c r="B95" s="129"/>
      <c r="C95" s="130"/>
      <c r="D95" s="130"/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1"/>
    </row>
    <row r="96" spans="2:16" ht="15" customHeight="1" x14ac:dyDescent="0.25">
      <c r="B96" s="129"/>
      <c r="C96" s="130"/>
      <c r="D96" s="130"/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1"/>
    </row>
    <row r="97" spans="2:16" ht="15" customHeight="1" x14ac:dyDescent="0.25">
      <c r="B97" s="129"/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1"/>
    </row>
    <row r="98" spans="2:16" ht="15" customHeight="1" x14ac:dyDescent="0.25">
      <c r="B98" s="129"/>
      <c r="C98" s="130"/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1"/>
    </row>
    <row r="99" spans="2:16" ht="15" customHeight="1" x14ac:dyDescent="0.25">
      <c r="B99" s="132"/>
      <c r="C99" s="133"/>
      <c r="D99" s="133"/>
      <c r="E99" s="133"/>
      <c r="F99" s="133"/>
      <c r="G99" s="133"/>
      <c r="H99" s="133"/>
      <c r="I99" s="133"/>
      <c r="J99" s="133"/>
      <c r="K99" s="133"/>
      <c r="L99" s="133"/>
      <c r="M99" s="133"/>
      <c r="N99" s="133"/>
      <c r="O99" s="133"/>
      <c r="P99" s="134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2024-04-26T23:19:34Z</dcterms:modified>
</cp:coreProperties>
</file>