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H18" i="1" l="1"/>
  <c r="G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<sst xmlns="http://schemas.openxmlformats.org/spreadsheetml/2006/main" count="215" uniqueCount="194">
  <si>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</si>
  <si>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</si>
  <si>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</si>
  <si>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</si>
  <si>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</si>
  <si>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</si>
  <si>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</si>
  <si>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</si>
  <si>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</si>
  <si>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</si>
  <si>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</si>
  <si>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</si>
  <si>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</si>
  <si>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</si>
  <si>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</si>
  <si>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</si>
  <si>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</si>
  <si>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</si>
  <si>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</si>
  <si>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</si>
  <si>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</si>
  <si>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</si>
  <si>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</si>
  <si>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</si>
  <si>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</si>
  <si>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</si>
  <si>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</si>
  <si>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</si>
  <si>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</si>
  <si>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</si>
  <si>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</si>
  <si>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</si>
  <si>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</si>
  <si>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</si>
  <si>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</si>
  <si>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</si>
  <si>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</si>
  <si>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</si>
  <si>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</si>
  <si>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</si>
  <si>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</si>
  <si>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</si>
  <si>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</si>
  <si>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</si>
  <si>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</si>
  <si>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</si>
  <si>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</si>
  <si>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</si>
  <si>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</si>
  <si>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</si>
  <si>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</si>
  <si>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</si>
  <si>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</si>
  <si>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</si>
  <si>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</si>
  <si>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</si>
  <si>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</si>
  <si>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</si>
  <si>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</si>
  <si>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</si>
  <si>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</si>
  <si>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</si>
  <si>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</si>
  <si>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</si>
  <si>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</si>
  <si>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</si>
  <si>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</si>
  <si>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</si>
  <si>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</si>
  <si>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</si>
  <si>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</si>
  <si>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</si>
  <si>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</si>
  <si>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</si>
  <si>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</si>
  <si>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</si>
  <si>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</si>
  <si>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</si>
  <si>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</si>
  <si>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</si>
  <si>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</si>
  <si>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</si>
  <si>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</si>
  <si>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</si>
  <si>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</si>
  <si>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</si>
  <si>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</si>
  <si>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</si>
  <si>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</si>
  <si>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</si>
  <si>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</si>
  <si>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</si>
  <si>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</si>
  <si>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</si>
  <si>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</si>
  <si>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</si>
  <si>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</si>
  <si>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</si>
  <si>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</si>
  <si>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</si>
  <si>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</si>
  <si>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</si>
  <si>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</si>
  <si>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</si>
  <si>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</si>
  <si>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</si>
  <si>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</si>
  <si>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</si>
  <si>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</si>
  <si>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</si>
  <si>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</si>
  <si>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</si>
  <si>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</si>
  <si>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</si>
  <si>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</si>
  <si>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</si>
  <si>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</si>
  <si>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</si>
  <si>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</si>
  <si>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</si>
  <si>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</si>
  <si>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</si>
  <si>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</si>
  <si>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</si>
  <si>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</si>
  <si>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</si>
  <si>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</si>
  <si>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</si>
  <si>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</si>
  <si>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</si>
  <si>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</si>
  <si>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</si>
  <si>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</si>
  <si>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</si>
  <si>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</si>
  <si>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</si>
  <si>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</si>
  <si>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</si>
  <si>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</si>
  <si>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</si>
  <si>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</si>
  <si>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</si>
  <si>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</si>
  <si>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</si>
  <si>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</si>
  <si>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</si>
  <si>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</si>
  <si>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</si>
  <si>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</si>
  <si>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</si>
  <si>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</si>
  <si>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</si>
  <si>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</si>
  <si>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</si>
  <si>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</si>
  <si>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</si>
  <si>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</si>
  <si>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</si>
  <si>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</si>
  <si>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</si>
  <si>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</si>
  <si>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</si>
  <si>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</si>
  <si>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</si>
  <si>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</si>
  <si>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</si>
  <si>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</si>
  <si>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</si>
  <si>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</si>
  <si>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</si>
  <si>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</si>
  <si>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</si>
  <si>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</si>
  <si>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</si>
  <si>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</si>
  <si>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</si>
  <si>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</si>
  <si>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</si>
  <si>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</si>
  <si>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</si>
  <si>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</si>
  <si>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TMT</t>
    <phoneticPr fontId="3" type="noConversion"/>
  </si>
  <si>
    <t>BLG</t>
    <phoneticPr fontId="3" type="noConversion"/>
  </si>
  <si>
    <t>NE</t>
    <phoneticPr fontId="3" type="noConversion"/>
  </si>
  <si>
    <t>SW</t>
    <phoneticPr fontId="3" type="noConversion"/>
  </si>
  <si>
    <t>NE</t>
    <phoneticPr fontId="3" type="noConversion"/>
  </si>
  <si>
    <t>OBS</t>
    <phoneticPr fontId="4" type="noConversion"/>
  </si>
  <si>
    <t>ALL</t>
    <phoneticPr fontId="3" type="noConversion"/>
  </si>
  <si>
    <t>DEEPS</t>
    <phoneticPr fontId="3" type="noConversion"/>
  </si>
  <si>
    <t>C_007398-007448</t>
    <phoneticPr fontId="3" type="noConversion"/>
  </si>
  <si>
    <t>C_007457-007491</t>
    <phoneticPr fontId="3" type="noConversion"/>
  </si>
  <si>
    <t>M_007502-007503:M</t>
    <phoneticPr fontId="3" type="noConversion"/>
  </si>
  <si>
    <t>C_007509</t>
    <phoneticPr fontId="3" type="noConversion"/>
  </si>
  <si>
    <t>구름으로 인한 저녁/새벽플랫 미촬영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</si>
</sst>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3" t="s">
        <v>0</v>
      </c>
      <c r="C2" s="17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4">
        <v>45381</v>
      </c>
      <c r="D3" s="175"/>
      <c r="E3" s="1"/>
      <c r="F3" s="1"/>
      <c r="G3" s="1"/>
      <c r="H3" s="1"/>
      <c r="I3" s="1"/>
      <c r="J3" s="1"/>
      <c r="K3" s="39" t="s">
        <v>2</v>
      </c>
      <c r="L3" s="176">
        <f>(P31-(P32+P33))/P31*100</f>
        <v>100</v>
      </c>
      <c r="M3" s="176"/>
      <c r="N3" s="39" t="s">
        <v>3</v>
      </c>
      <c r="O3" s="176">
        <f>(P31-P33)/P31*100</f>
        <v>100</v>
      </c>
      <c r="P3" s="176"/>
    </row>
    <row r="4" spans="2:16" ht="14.25" customHeight="1" x14ac:dyDescent="0.25">
      <c r="B4" s="2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3" t="s">
        <v>6</v>
      </c>
      <c r="C7" s="17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0.72916666666666663</v>
      </c>
      <c r="D9" s="83">
        <v>1.33</v>
      </c>
      <c r="E9" s="83">
        <v>21.2</v>
      </c>
      <c r="F9" s="83">
        <v>39</v>
      </c>
      <c r="G9" s="84" t="s">
        <v>184</v>
      </c>
      <c r="H9" s="85">
        <v>3.7</v>
      </c>
      <c r="I9" s="122">
        <v>72</v>
      </c>
      <c r="J9" s="86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>
        <v>0.94</v>
      </c>
      <c r="E10" s="85">
        <v>20.5</v>
      </c>
      <c r="F10" s="85">
        <v>35</v>
      </c>
      <c r="G10" s="122" t="s">
        <v>185</v>
      </c>
      <c r="H10" s="85">
        <v>0.4</v>
      </c>
      <c r="I10" s="105"/>
      <c r="J10" s="86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ht="14.25" customHeight="1" thickBot="1" x14ac:dyDescent="0.3">
      <c r="B11" s="9" t="s">
        <v>23</v>
      </c>
      <c r="C11" s="118">
        <v>0.16874999999999998</v>
      </c>
      <c r="D11" s="119">
        <v>0.96</v>
      </c>
      <c r="E11" s="119">
        <v>18.399999999999999</v>
      </c>
      <c r="F11" s="119">
        <v>43</v>
      </c>
      <c r="G11" s="122" t="s">
        <v>183</v>
      </c>
      <c r="H11" s="119">
        <v>4.0999999999999996</v>
      </c>
      <c r="I11" s="120"/>
      <c r="J11" s="86">
        <f>IF(L11, 1, 0) + IF(M11, 2, 0) + IF(N11, 4, 0) + IF(O11, 8, 0) + IF(P11, 16, 0)</f>
        <v>1</v>
      </c>
      <c r="K11" s="8" t="b">
        <v>1</v>
      </c>
      <c r="L11" s="8" t="b">
        <v>1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23.439583333333331</v>
      </c>
      <c r="D12" s="12">
        <f>AVERAGE(D9:D11)</f>
        <v>1.0766666666666667</v>
      </c>
      <c r="E12" s="12">
        <f>AVERAGE(E9:E11)</f>
        <v>20.033333333333335</v>
      </c>
      <c r="F12" s="13">
        <f>AVERAGE(F9:F11)</f>
        <v>39</v>
      </c>
      <c r="G12" s="14"/>
      <c r="H12" s="15">
        <f>AVERAGE(H9:H11)</f>
        <v>2.7333333333333329</v>
      </c>
      <c r="I12" s="16"/>
      <c r="J12" s="17">
        <f>AVERAGE(J9:J11)</f>
        <v>3.6666666666666665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3" t="s">
        <v>25</v>
      </c>
      <c r="C14" s="17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186</v>
      </c>
      <c r="D16" s="93" t="s">
        <v>187</v>
      </c>
      <c r="E16" s="93" t="s">
        <v>181</v>
      </c>
      <c r="F16" s="106" t="s">
        <v>188</v>
      </c>
      <c r="G16" s="106" t="s">
        <v>182</v>
      </c>
      <c r="H16" s="106" t="s">
        <v>41</v>
      </c>
      <c r="I16" s="93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7">
        <v>0.69444444444444453</v>
      </c>
      <c r="D17" s="107">
        <v>0.69861111111111107</v>
      </c>
      <c r="E17" s="107">
        <v>0.72916666666666663</v>
      </c>
      <c r="F17" s="107">
        <v>0.75</v>
      </c>
      <c r="G17" s="107">
        <v>0.96319444444444446</v>
      </c>
      <c r="H17" s="107">
        <v>0.16874999999999998</v>
      </c>
      <c r="I17" s="107"/>
      <c r="J17" s="107"/>
      <c r="K17" s="107"/>
      <c r="L17" s="107"/>
      <c r="M17" s="107"/>
      <c r="N17" s="107"/>
      <c r="O17" s="107"/>
      <c r="P17" s="107">
        <v>0.17291666666666669</v>
      </c>
    </row>
    <row r="18" spans="2:16" ht="14.1" customHeight="1" x14ac:dyDescent="0.25">
      <c r="B18" s="25" t="s">
        <v>44</v>
      </c>
      <c r="C18" s="106">
        <v>7341</v>
      </c>
      <c r="D18" s="106">
        <f>C18+1</f>
        <v>7342</v>
      </c>
      <c r="E18" s="106">
        <f>D19+1</f>
        <v>7347</v>
      </c>
      <c r="F18" s="106">
        <f>E19+1</f>
        <v>7362</v>
      </c>
      <c r="G18" s="106">
        <f>F19+1</f>
        <v>7449</v>
      </c>
      <c r="H18" s="106">
        <f>G19+1</f>
        <v>7585</v>
      </c>
      <c r="I18" s="106"/>
      <c r="J18" s="106"/>
      <c r="K18" s="106"/>
      <c r="L18" s="106"/>
      <c r="M18" s="106"/>
      <c r="N18" s="106"/>
      <c r="O18" s="106"/>
      <c r="P18" s="106">
        <v>7590</v>
      </c>
    </row>
    <row r="19" spans="2:16" ht="14.1" customHeight="1" thickBot="1" x14ac:dyDescent="0.3">
      <c r="B19" s="9" t="s">
        <v>45</v>
      </c>
      <c r="C19" s="116"/>
      <c r="D19" s="106">
        <v>7346</v>
      </c>
      <c r="E19" s="108">
        <v>7361</v>
      </c>
      <c r="F19" s="108">
        <v>7448</v>
      </c>
      <c r="G19" s="108">
        <v>7584</v>
      </c>
      <c r="H19" s="108">
        <v>7589</v>
      </c>
      <c r="I19" s="117"/>
      <c r="J19" s="117"/>
      <c r="K19" s="117"/>
      <c r="L19" s="117"/>
      <c r="M19" s="117"/>
      <c r="N19" s="115"/>
      <c r="O19" s="115"/>
      <c r="P19" s="116"/>
    </row>
    <row r="20" spans="2:16" ht="14.1" customHeight="1" thickBot="1" x14ac:dyDescent="0.3">
      <c r="B20" s="21" t="s">
        <v>46</v>
      </c>
      <c r="C20" s="20"/>
      <c r="D20" s="22">
        <f>IF(ISNUMBER(D18),D19-D18+1,"")</f>
        <v>5</v>
      </c>
      <c r="E20" s="23">
        <f t="shared" ref="E20:O20" si="0">IF(ISNUMBER(E18),E19-E18+1,"")</f>
        <v>15</v>
      </c>
      <c r="F20" s="23">
        <f t="shared" si="0"/>
        <v>87</v>
      </c>
      <c r="G20" s="23">
        <f t="shared" si="0"/>
        <v>136</v>
      </c>
      <c r="H20" s="23">
        <f t="shared" si="0"/>
        <v>5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5" t="s">
        <v>47</v>
      </c>
      <c r="C22" s="25" t="s">
        <v>21</v>
      </c>
      <c r="D22" s="25" t="s">
        <v>23</v>
      </c>
      <c r="E22" s="25" t="s">
        <v>48</v>
      </c>
      <c r="F22" s="186" t="s">
        <v>49</v>
      </c>
      <c r="G22" s="186"/>
      <c r="H22" s="186"/>
      <c r="I22" s="186"/>
      <c r="J22" s="25" t="s">
        <v>21</v>
      </c>
      <c r="K22" s="25" t="s">
        <v>23</v>
      </c>
      <c r="L22" s="25" t="s">
        <v>48</v>
      </c>
      <c r="M22" s="186" t="s">
        <v>49</v>
      </c>
      <c r="N22" s="186"/>
      <c r="O22" s="186"/>
      <c r="P22" s="186"/>
    </row>
    <row r="23" spans="2:16" ht="13.5" customHeight="1" x14ac:dyDescent="0.25">
      <c r="B23" s="185"/>
      <c r="C23" s="84"/>
      <c r="D23" s="84"/>
      <c r="E23" s="84" t="s">
        <v>50</v>
      </c>
      <c r="F23" s="184" t="s">
        <v>174</v>
      </c>
      <c r="G23" s="184"/>
      <c r="H23" s="184"/>
      <c r="I23" s="184"/>
      <c r="J23" s="122"/>
      <c r="K23" s="122"/>
      <c r="L23" s="122" t="s">
        <v>51</v>
      </c>
      <c r="M23" s="184" t="s">
        <v>174</v>
      </c>
      <c r="N23" s="184"/>
      <c r="O23" s="184"/>
      <c r="P23" s="184"/>
    </row>
    <row r="24" spans="2:16" ht="13.5" customHeight="1" x14ac:dyDescent="0.25">
      <c r="B24" s="185"/>
      <c r="C24" s="84"/>
      <c r="D24" s="84"/>
      <c r="E24" s="84" t="s">
        <v>52</v>
      </c>
      <c r="F24" s="184" t="s">
        <v>174</v>
      </c>
      <c r="G24" s="184"/>
      <c r="H24" s="184"/>
      <c r="I24" s="184"/>
      <c r="J24" s="122"/>
      <c r="K24" s="122"/>
      <c r="L24" s="122" t="s">
        <v>53</v>
      </c>
      <c r="M24" s="184" t="s">
        <v>174</v>
      </c>
      <c r="N24" s="184"/>
      <c r="O24" s="184"/>
      <c r="P24" s="184"/>
    </row>
    <row r="25" spans="2:16" ht="13.5" customHeight="1" x14ac:dyDescent="0.25">
      <c r="B25" s="185"/>
      <c r="C25" s="84"/>
      <c r="D25" s="84"/>
      <c r="E25" s="84" t="s">
        <v>53</v>
      </c>
      <c r="F25" s="184" t="s">
        <v>174</v>
      </c>
      <c r="G25" s="184"/>
      <c r="H25" s="184"/>
      <c r="I25" s="184"/>
      <c r="J25" s="122"/>
      <c r="K25" s="122"/>
      <c r="L25" s="122" t="s">
        <v>52</v>
      </c>
      <c r="M25" s="184" t="s">
        <v>174</v>
      </c>
      <c r="N25" s="184"/>
      <c r="O25" s="184"/>
      <c r="P25" s="184"/>
    </row>
    <row r="26" spans="2:16" ht="13.5" customHeight="1" x14ac:dyDescent="0.25">
      <c r="B26" s="185"/>
      <c r="C26" s="84"/>
      <c r="D26" s="84"/>
      <c r="E26" s="84" t="s">
        <v>51</v>
      </c>
      <c r="F26" s="184" t="s">
        <v>174</v>
      </c>
      <c r="G26" s="184"/>
      <c r="H26" s="184"/>
      <c r="I26" s="184"/>
      <c r="J26" s="122"/>
      <c r="K26" s="122"/>
      <c r="L26" s="122" t="s">
        <v>50</v>
      </c>
      <c r="M26" s="184" t="s">
        <v>174</v>
      </c>
      <c r="N26" s="184"/>
      <c r="O26" s="184"/>
      <c r="P26" s="18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3" t="s">
        <v>54</v>
      </c>
      <c r="C28" s="173"/>
      <c r="D28" s="1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0.19583333333333333</v>
      </c>
      <c r="D30" s="95"/>
      <c r="E30" s="95"/>
      <c r="F30" s="95"/>
      <c r="G30" s="95">
        <v>0.20208333333333331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0.39791666666666664</v>
      </c>
    </row>
    <row r="31" spans="2:16" ht="14.1" customHeight="1" x14ac:dyDescent="0.25">
      <c r="B31" s="26" t="s">
        <v>173</v>
      </c>
      <c r="C31" s="121">
        <v>0.20555555555555557</v>
      </c>
      <c r="D31" s="82"/>
      <c r="E31" s="82"/>
      <c r="F31" s="82"/>
      <c r="G31" s="82">
        <v>0.21319444444444444</v>
      </c>
      <c r="H31" s="82"/>
      <c r="I31" s="82"/>
      <c r="J31" s="82"/>
      <c r="K31" s="82">
        <v>2.0833333333333332E-2</v>
      </c>
      <c r="L31" s="82"/>
      <c r="M31" s="82"/>
      <c r="N31" s="82"/>
      <c r="O31" s="97"/>
      <c r="P31" s="31">
        <f>SUM(C31:N31)</f>
        <v>0.43958333333333333</v>
      </c>
    </row>
    <row r="32" spans="2:16" ht="14.1" customHeight="1" x14ac:dyDescent="0.25">
      <c r="B32" s="26" t="s">
        <v>69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0.20555555555555557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0.21319444444444444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2.0833333333333332E-2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0.43958333333333333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70" t="s">
        <v>71</v>
      </c>
      <c r="C36" s="169" t="s">
        <v>189</v>
      </c>
      <c r="D36" s="169"/>
      <c r="E36" s="169" t="s">
        <v>190</v>
      </c>
      <c r="F36" s="169"/>
      <c r="G36" s="169" t="s">
        <v>191</v>
      </c>
      <c r="H36" s="169"/>
      <c r="I36" s="169" t="s">
        <v>192</v>
      </c>
      <c r="J36" s="169"/>
      <c r="K36" s="169"/>
      <c r="L36" s="169"/>
      <c r="M36" s="169"/>
      <c r="N36" s="169"/>
      <c r="O36" s="169"/>
      <c r="P36" s="169"/>
    </row>
    <row r="37" spans="2:16" ht="18" customHeight="1" x14ac:dyDescent="0.25">
      <c r="B37" s="171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71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71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2:16" ht="18" customHeight="1" x14ac:dyDescent="0.25">
      <c r="B40" s="171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72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193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170</v>
      </c>
      <c r="C53" s="155"/>
      <c r="D53" s="88"/>
      <c r="E53" s="88"/>
      <c r="F53" s="88"/>
      <c r="G53" s="158"/>
      <c r="H53" s="155"/>
      <c r="I53" s="155"/>
      <c r="J53" s="155"/>
      <c r="K53" s="155"/>
      <c r="L53" s="155"/>
      <c r="M53" s="155"/>
      <c r="N53" s="155"/>
      <c r="O53" s="155"/>
      <c r="P53" s="159"/>
    </row>
    <row r="54" spans="2:16" ht="14.1" customHeight="1" thickTop="1" thickBot="1" x14ac:dyDescent="0.3">
      <c r="B54" s="156" t="s">
        <v>169</v>
      </c>
      <c r="C54" s="157"/>
      <c r="D54" s="157"/>
      <c r="E54" s="157"/>
      <c r="F54" s="88">
        <v>126</v>
      </c>
      <c r="G54" s="160"/>
      <c r="H54" s="161"/>
      <c r="I54" s="161"/>
      <c r="J54" s="161"/>
      <c r="K54" s="161"/>
      <c r="L54" s="161"/>
      <c r="M54" s="161"/>
      <c r="N54" s="161"/>
      <c r="O54" s="161"/>
      <c r="P54" s="162"/>
    </row>
    <row r="55" spans="2:16" ht="13.5" customHeight="1" thickTop="1" x14ac:dyDescent="0.25"/>
    <row r="56" spans="2:16" ht="17.25" customHeight="1" x14ac:dyDescent="0.25">
      <c r="B56" s="135" t="s">
        <v>73</v>
      </c>
      <c r="C56" s="13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6" t="s">
        <v>74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75</v>
      </c>
      <c r="O57" s="137"/>
      <c r="P57" s="140"/>
    </row>
    <row r="58" spans="2:16" ht="17.100000000000001" customHeight="1" x14ac:dyDescent="0.25">
      <c r="B58" s="141" t="s">
        <v>76</v>
      </c>
      <c r="C58" s="142"/>
      <c r="D58" s="143"/>
      <c r="E58" s="141" t="s">
        <v>77</v>
      </c>
      <c r="F58" s="142"/>
      <c r="G58" s="143"/>
      <c r="H58" s="142" t="s">
        <v>78</v>
      </c>
      <c r="I58" s="142"/>
      <c r="J58" s="142"/>
      <c r="K58" s="144" t="s">
        <v>79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80</v>
      </c>
      <c r="C59" s="124"/>
      <c r="D59" s="35" t="b">
        <v>1</v>
      </c>
      <c r="E59" s="123" t="s">
        <v>81</v>
      </c>
      <c r="F59" s="124"/>
      <c r="G59" s="35" t="b">
        <v>1</v>
      </c>
      <c r="H59" s="131" t="s">
        <v>82</v>
      </c>
      <c r="I59" s="124"/>
      <c r="J59" s="35" t="b">
        <v>1</v>
      </c>
      <c r="K59" s="131" t="s">
        <v>83</v>
      </c>
      <c r="L59" s="124"/>
      <c r="M59" s="35" t="b">
        <v>1</v>
      </c>
      <c r="N59" s="132" t="s">
        <v>84</v>
      </c>
      <c r="O59" s="124"/>
      <c r="P59" s="35" t="b">
        <v>1</v>
      </c>
    </row>
    <row r="60" spans="2:16" ht="20.100000000000001" customHeight="1" x14ac:dyDescent="0.25">
      <c r="B60" s="123" t="s">
        <v>85</v>
      </c>
      <c r="C60" s="124"/>
      <c r="D60" s="35" t="b">
        <v>1</v>
      </c>
      <c r="E60" s="123" t="s">
        <v>86</v>
      </c>
      <c r="F60" s="124"/>
      <c r="G60" s="35" t="b">
        <v>1</v>
      </c>
      <c r="H60" s="131" t="s">
        <v>87</v>
      </c>
      <c r="I60" s="124"/>
      <c r="J60" s="35" t="b">
        <v>1</v>
      </c>
      <c r="K60" s="131" t="s">
        <v>88</v>
      </c>
      <c r="L60" s="124"/>
      <c r="M60" s="35" t="b">
        <v>1</v>
      </c>
      <c r="N60" s="132" t="s">
        <v>89</v>
      </c>
      <c r="O60" s="124"/>
      <c r="P60" s="35" t="b">
        <v>1</v>
      </c>
    </row>
    <row r="61" spans="2:16" ht="20.100000000000001" customHeight="1" x14ac:dyDescent="0.25">
      <c r="B61" s="123" t="s">
        <v>90</v>
      </c>
      <c r="C61" s="124"/>
      <c r="D61" s="35" t="b">
        <v>1</v>
      </c>
      <c r="E61" s="123" t="s">
        <v>91</v>
      </c>
      <c r="F61" s="124"/>
      <c r="G61" s="35" t="b">
        <v>1</v>
      </c>
      <c r="H61" s="131" t="s">
        <v>92</v>
      </c>
      <c r="I61" s="124"/>
      <c r="J61" s="35" t="b">
        <v>1</v>
      </c>
      <c r="K61" s="131" t="s">
        <v>93</v>
      </c>
      <c r="L61" s="124"/>
      <c r="M61" s="35" t="b">
        <v>1</v>
      </c>
      <c r="N61" s="132" t="s">
        <v>94</v>
      </c>
      <c r="O61" s="124"/>
      <c r="P61" s="35" t="b">
        <v>1</v>
      </c>
    </row>
    <row r="62" spans="2:16" ht="20.100000000000001" customHeight="1" x14ac:dyDescent="0.25">
      <c r="B62" s="131" t="s">
        <v>92</v>
      </c>
      <c r="C62" s="124"/>
      <c r="D62" s="35" t="b">
        <v>1</v>
      </c>
      <c r="E62" s="123" t="s">
        <v>95</v>
      </c>
      <c r="F62" s="124"/>
      <c r="G62" s="35" t="b">
        <v>1</v>
      </c>
      <c r="H62" s="131" t="s">
        <v>96</v>
      </c>
      <c r="I62" s="124"/>
      <c r="J62" s="35" t="b">
        <v>0</v>
      </c>
      <c r="K62" s="131" t="s">
        <v>97</v>
      </c>
      <c r="L62" s="124"/>
      <c r="M62" s="35" t="b">
        <v>1</v>
      </c>
      <c r="N62" s="132" t="s">
        <v>87</v>
      </c>
      <c r="O62" s="124"/>
      <c r="P62" s="35" t="b">
        <v>1</v>
      </c>
    </row>
    <row r="63" spans="2:16" ht="20.100000000000001" customHeight="1" x14ac:dyDescent="0.25">
      <c r="B63" s="131" t="s">
        <v>98</v>
      </c>
      <c r="C63" s="124"/>
      <c r="D63" s="35" t="b">
        <v>1</v>
      </c>
      <c r="E63" s="123" t="s">
        <v>99</v>
      </c>
      <c r="F63" s="124"/>
      <c r="G63" s="35" t="b">
        <v>1</v>
      </c>
      <c r="H63" s="41"/>
      <c r="I63" s="42"/>
      <c r="J63" s="43"/>
      <c r="K63" s="131" t="s">
        <v>100</v>
      </c>
      <c r="L63" s="124"/>
      <c r="M63" s="35" t="b">
        <v>1</v>
      </c>
      <c r="N63" s="132" t="s">
        <v>168</v>
      </c>
      <c r="O63" s="124"/>
      <c r="P63" s="35" t="b">
        <v>1</v>
      </c>
    </row>
    <row r="64" spans="2:16" ht="20.100000000000001" customHeight="1" x14ac:dyDescent="0.25">
      <c r="B64" s="131" t="s">
        <v>101</v>
      </c>
      <c r="C64" s="124"/>
      <c r="D64" s="35" t="b">
        <v>0</v>
      </c>
      <c r="E64" s="123" t="s">
        <v>102</v>
      </c>
      <c r="F64" s="124"/>
      <c r="G64" s="35" t="b">
        <v>1</v>
      </c>
      <c r="H64" s="44"/>
      <c r="I64" s="45"/>
      <c r="J64" s="46"/>
      <c r="K64" s="133" t="s">
        <v>103</v>
      </c>
      <c r="L64" s="134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3" t="s">
        <v>166</v>
      </c>
      <c r="F65" s="124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5" t="s">
        <v>109</v>
      </c>
      <c r="C69" s="125"/>
      <c r="D69" s="54"/>
      <c r="E69" s="54"/>
      <c r="F69" s="127" t="s">
        <v>110</v>
      </c>
      <c r="G69" s="129" t="s">
        <v>111</v>
      </c>
      <c r="H69" s="54"/>
      <c r="I69" s="125" t="s">
        <v>112</v>
      </c>
      <c r="J69" s="125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26"/>
      <c r="C70" s="126"/>
      <c r="D70" s="58"/>
      <c r="E70" s="59"/>
      <c r="F70" s="128"/>
      <c r="G70" s="130"/>
      <c r="H70" s="60"/>
      <c r="I70" s="126"/>
      <c r="J70" s="126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-150.035</v>
      </c>
      <c r="D72" s="37">
        <v>-152.43199999999999</v>
      </c>
      <c r="E72" s="109" t="s">
        <v>122</v>
      </c>
      <c r="F72" s="37">
        <v>23.6</v>
      </c>
      <c r="G72" s="37">
        <v>21.4</v>
      </c>
      <c r="H72" s="73"/>
      <c r="I72" s="69" t="s">
        <v>123</v>
      </c>
      <c r="J72" s="36">
        <v>0</v>
      </c>
      <c r="K72" s="70" t="s">
        <v>178</v>
      </c>
      <c r="L72" s="36">
        <v>0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-131.49</v>
      </c>
      <c r="D73" s="37">
        <v>-135.483</v>
      </c>
      <c r="E73" s="110" t="s">
        <v>126</v>
      </c>
      <c r="F73" s="111">
        <v>24</v>
      </c>
      <c r="G73" s="111">
        <v>26</v>
      </c>
      <c r="H73" s="73"/>
      <c r="I73" s="69" t="s">
        <v>127</v>
      </c>
      <c r="J73" s="36">
        <v>0</v>
      </c>
      <c r="K73" s="70" t="s">
        <v>128</v>
      </c>
      <c r="L73" s="36">
        <v>0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-204.59</v>
      </c>
      <c r="D74" s="37">
        <v>-205.18700000000001</v>
      </c>
      <c r="E74" s="110" t="s">
        <v>131</v>
      </c>
      <c r="F74" s="112">
        <v>25</v>
      </c>
      <c r="G74" s="112">
        <v>25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-110.968</v>
      </c>
      <c r="D75" s="37">
        <v>-112.629</v>
      </c>
      <c r="E75" s="110" t="s">
        <v>136</v>
      </c>
      <c r="F75" s="112">
        <v>50</v>
      </c>
      <c r="G75" s="112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27.812000000000001</v>
      </c>
      <c r="D76" s="37">
        <v>24.420999999999999</v>
      </c>
      <c r="E76" s="110" t="s">
        <v>141</v>
      </c>
      <c r="F76" s="112">
        <v>50</v>
      </c>
      <c r="G76" s="112">
        <v>50</v>
      </c>
      <c r="H76" s="74"/>
      <c r="I76" s="69" t="s">
        <v>142</v>
      </c>
      <c r="J76" s="36">
        <v>0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33.014000000000003</v>
      </c>
      <c r="D77" s="37">
        <v>29.094999999999999</v>
      </c>
      <c r="E77" s="110" t="s">
        <v>146</v>
      </c>
      <c r="F77" s="112">
        <v>190</v>
      </c>
      <c r="G77" s="112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24.134</v>
      </c>
      <c r="D78" s="37">
        <v>20.84</v>
      </c>
      <c r="E78" s="110" t="s">
        <v>151</v>
      </c>
      <c r="F78" s="113"/>
      <c r="G78" s="113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25.042999999999999</v>
      </c>
      <c r="D79" s="37">
        <v>21.760999999999999</v>
      </c>
      <c r="E79" s="109" t="s">
        <v>156</v>
      </c>
      <c r="F79" s="37">
        <v>22.3</v>
      </c>
      <c r="G79" s="37">
        <v>18.399999999999999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4">
        <v>1.6799999999999998E-5</v>
      </c>
      <c r="D80" s="114">
        <v>1.6399999999999999E-5</v>
      </c>
      <c r="E80" s="110" t="s">
        <v>161</v>
      </c>
      <c r="F80" s="111">
        <v>34</v>
      </c>
      <c r="G80" s="111">
        <v>43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7" t="s">
        <v>165</v>
      </c>
      <c r="C84" s="177"/>
    </row>
    <row r="85" spans="2:16" ht="15" customHeight="1" x14ac:dyDescent="0.25">
      <c r="B85" s="178" t="s">
        <v>180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80"/>
    </row>
    <row r="86" spans="2:16" ht="15" customHeight="1" x14ac:dyDescent="0.25">
      <c r="B86" s="181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181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3"/>
    </row>
    <row r="88" spans="2:16" ht="15" customHeight="1" x14ac:dyDescent="0.25">
      <c r="B88" s="181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</row>
    <row r="89" spans="2:16" ht="15" customHeight="1" x14ac:dyDescent="0.25">
      <c r="B89" s="181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</row>
    <row r="90" spans="2:16" ht="15" customHeight="1" x14ac:dyDescent="0.25">
      <c r="B90" s="181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</row>
    <row r="91" spans="2:16" ht="15" customHeight="1" x14ac:dyDescent="0.25"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</row>
    <row r="92" spans="2:16" ht="15" customHeight="1" x14ac:dyDescent="0.25">
      <c r="B92" s="181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3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0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2024-03-31T04:18:32Z</dcterms:modified>
</cp:coreProperties>
</file>