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087DD871-6730-4504-B01C-F1D4CFC7D5F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<sst xmlns="http://schemas.openxmlformats.org/spreadsheetml/2006/main" count="209" uniqueCount="191">
  <si>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</si>
  <si>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</si>
  <si>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</si>
  <si>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</si>
  <si>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</si>
  <si>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</si>
  <si>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</si>
  <si>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</si>
  <si>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</si>
  <si>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</si>
  <si>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</si>
  <si>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</si>
  <si>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</si>
  <si>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</si>
  <si>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</si>
  <si>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</si>
  <si>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</si>
  <si>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</si>
  <si>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</si>
  <si>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</si>
  <si>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</si>
  <si>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</si>
  <si>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</si>
  <si>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</si>
  <si>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</si>
  <si>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</si>
  <si>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</si>
  <si>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</si>
  <si>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</si>
  <si>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</si>
  <si>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</si>
  <si>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</si>
  <si>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</si>
  <si>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</si>
  <si>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</si>
  <si>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</si>
  <si>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</si>
  <si>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</si>
  <si>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</si>
  <si>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</si>
  <si>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</si>
  <si>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</si>
  <si>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</si>
  <si>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</si>
  <si>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</si>
  <si>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</si>
  <si>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</si>
  <si>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</si>
  <si>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</si>
  <si>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</si>
  <si>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</si>
  <si>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</si>
  <si>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</si>
  <si>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</si>
  <si>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</si>
  <si>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</si>
  <si>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</si>
  <si>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</si>
  <si>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</si>
  <si>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</si>
  <si>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</si>
  <si>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</si>
  <si>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</si>
  <si>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</si>
  <si>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</si>
  <si>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</si>
  <si>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</si>
  <si>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</si>
  <si>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</si>
  <si>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</si>
  <si>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</si>
  <si>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</si>
  <si>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</si>
  <si>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</si>
  <si>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</si>
  <si>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</si>
  <si>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</si>
  <si>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</si>
  <si>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</si>
  <si>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</si>
  <si>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</si>
  <si>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</si>
  <si>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</si>
  <si>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</si>
  <si>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</si>
  <si>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</si>
  <si>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</si>
  <si>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</si>
  <si>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</si>
  <si>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</si>
  <si>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</si>
  <si>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</si>
  <si>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</si>
  <si>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</si>
  <si>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</si>
  <si>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</si>
  <si>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</si>
  <si>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</si>
  <si>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</si>
  <si>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</si>
  <si>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</si>
  <si>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</si>
  <si>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</si>
  <si>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</si>
  <si>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</si>
  <si>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</si>
  <si>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</si>
  <si>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</si>
  <si>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</si>
  <si>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</si>
  <si>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</si>
  <si>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</si>
  <si>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</si>
  <si>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</si>
  <si>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</si>
  <si>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</si>
  <si>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</si>
  <si>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</si>
  <si>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</si>
  <si>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</si>
  <si>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</si>
  <si>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</si>
  <si>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</si>
  <si>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</si>
  <si>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</si>
  <si>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</si>
  <si>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</si>
  <si>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</si>
  <si>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</si>
  <si>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</si>
  <si>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</si>
  <si>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</si>
  <si>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</si>
  <si>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</si>
  <si>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</si>
  <si>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</si>
  <si>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</si>
  <si>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</si>
  <si>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</si>
  <si>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</si>
  <si>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</si>
  <si>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</si>
  <si>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</si>
  <si>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</si>
  <si>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</si>
  <si>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</si>
  <si>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</si>
  <si>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</si>
  <si>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</si>
  <si>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</si>
  <si>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</si>
  <si>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</si>
  <si>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</si>
  <si>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</si>
  <si>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</si>
  <si>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</si>
  <si>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</si>
  <si>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</si>
  <si>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</si>
  <si>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</si>
  <si>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</si>
  <si>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</si>
  <si>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</si>
  <si>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</si>
  <si>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</si>
  <si>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</si>
  <si>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</si>
  <si>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</si>
  <si>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</si>
  <si>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</si>
  <si>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</si>
  <si>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</si>
  <si>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</si>
  <si>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</si>
  <si>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</si>
  <si>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</si>
  <si>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</si>
  <si>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</si>
  <si>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</si>
  <si>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</si>
  <si>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ENG-KSP</t>
    <phoneticPr fontId="3" type="noConversion"/>
  </si>
  <si>
    <t>1. 월령 40% 이상으로 방풍막 설치</t>
    <phoneticPr fontId="3" type="noConversion"/>
  </si>
  <si>
    <t>S</t>
    <phoneticPr fontId="3" type="noConversion"/>
  </si>
  <si>
    <t>20s/20k 40s/23k 60s/23k</t>
    <phoneticPr fontId="3" type="noConversion"/>
  </si>
  <si>
    <t>30s/35k 40s/34k 50s/30k</t>
    <phoneticPr fontId="3" type="noConversion"/>
  </si>
  <si>
    <t>M_041425</t>
    <phoneticPr fontId="3" type="noConversion"/>
  </si>
  <si>
    <t>E_041467-041468</t>
    <phoneticPr fontId="3" type="noConversion"/>
  </si>
  <si>
    <t>1. E_041467-041468 돔 셔터 컨트롤 오류로 망원경 shutter Sync.  불일치. 프로그램 재시작 후 해결</t>
    <phoneticPr fontId="3" type="noConversion"/>
  </si>
  <si>
    <t>N</t>
    <phoneticPr fontId="3" type="noConversion"/>
  </si>
  <si>
    <t>60s/15k 50s/19k 40s/22k</t>
    <phoneticPr fontId="3" type="noConversion"/>
  </si>
  <si>
    <t>50s/30k 30s/28k 20s/27k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</si>
</sst>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D67" sqref="D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45612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5.5555555555555558E-3</v>
      </c>
      <c r="D9" s="8">
        <v>1.4</v>
      </c>
      <c r="E9" s="8">
        <v>13.9</v>
      </c>
      <c r="F9" s="8">
        <v>44</v>
      </c>
      <c r="G9" s="36" t="s">
        <v>182</v>
      </c>
      <c r="H9" s="8">
        <v>0.2</v>
      </c>
      <c r="I9" s="36">
        <v>99.9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0.18194444444444444</v>
      </c>
      <c r="D10" s="8">
        <v>1.6</v>
      </c>
      <c r="E10" s="8">
        <v>12.3</v>
      </c>
      <c r="F10" s="8">
        <v>36</v>
      </c>
      <c r="G10" s="36" t="s">
        <v>182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0.36249999999999999</v>
      </c>
      <c r="D11" s="15">
        <v>0.9</v>
      </c>
      <c r="E11" s="15">
        <v>11.9</v>
      </c>
      <c r="F11" s="15">
        <v>37</v>
      </c>
      <c r="G11" s="36" t="s">
        <v>188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24.356944444444444</v>
      </c>
      <c r="D12" s="19">
        <f>AVERAGE(D9:D11)</f>
        <v>1.3</v>
      </c>
      <c r="E12" s="19">
        <f>AVERAGE(E9:E11)</f>
        <v>12.700000000000001</v>
      </c>
      <c r="F12" s="20">
        <f>AVERAGE(F9:F11)</f>
        <v>39</v>
      </c>
      <c r="G12" s="21"/>
      <c r="H12" s="22">
        <f>AVERAGE(H9:H11)</f>
        <v>0.46666666666666662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0.95277777777777783</v>
      </c>
      <c r="D17" s="28">
        <v>0.95416666666666661</v>
      </c>
      <c r="E17" s="28">
        <v>5.5555555555555558E-3</v>
      </c>
      <c r="F17" s="28">
        <v>3.0555555555555555E-2</v>
      </c>
      <c r="G17" s="28">
        <v>0.3444444444444445</v>
      </c>
      <c r="H17" s="28">
        <v>0.37291666666666662</v>
      </c>
      <c r="I17" s="28"/>
      <c r="J17" s="28"/>
      <c r="K17" s="28"/>
      <c r="L17" s="28"/>
      <c r="M17" s="28"/>
      <c r="N17" s="28"/>
      <c r="O17" s="28"/>
      <c r="P17" s="28">
        <v>0.38750000000000001</v>
      </c>
    </row>
    <row r="18" spans="2:16" ht="14.15" customHeight="1" x14ac:dyDescent="0.45">
      <c r="B18" s="35" t="s">
        <v>43</v>
      </c>
      <c r="C18" s="27">
        <v>41290</v>
      </c>
      <c r="D18" s="27">
        <v>41291</v>
      </c>
      <c r="E18" s="27">
        <v>41303</v>
      </c>
      <c r="F18" s="27">
        <v>41318</v>
      </c>
      <c r="G18" s="27">
        <v>41529</v>
      </c>
      <c r="H18" s="27">
        <v>41542</v>
      </c>
      <c r="I18" s="27"/>
      <c r="J18" s="27"/>
      <c r="K18" s="27"/>
      <c r="L18" s="27"/>
      <c r="M18" s="27"/>
      <c r="N18" s="27"/>
      <c r="O18" s="27"/>
      <c r="P18" s="27">
        <v>41553</v>
      </c>
    </row>
    <row r="19" spans="2:16" ht="14.15" customHeight="1" thickBot="1" x14ac:dyDescent="0.5">
      <c r="B19" s="13" t="s">
        <v>44</v>
      </c>
      <c r="C19" s="29"/>
      <c r="D19" s="27">
        <v>41302</v>
      </c>
      <c r="E19" s="27">
        <v>41317</v>
      </c>
      <c r="F19" s="30">
        <v>41528</v>
      </c>
      <c r="G19" s="30">
        <v>41541</v>
      </c>
      <c r="H19" s="30">
        <v>41552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15</v>
      </c>
      <c r="F20" s="33">
        <f t="shared" si="0"/>
        <v>211</v>
      </c>
      <c r="G20" s="33">
        <f t="shared" si="0"/>
        <v>13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41297</v>
      </c>
      <c r="D24" s="36">
        <v>41299</v>
      </c>
      <c r="E24" s="36" t="s">
        <v>51</v>
      </c>
      <c r="F24" s="128" t="s">
        <v>183</v>
      </c>
      <c r="G24" s="128"/>
      <c r="H24" s="128"/>
      <c r="I24" s="128"/>
      <c r="J24" s="36">
        <v>41542</v>
      </c>
      <c r="K24" s="36">
        <v>41544</v>
      </c>
      <c r="L24" s="36" t="s">
        <v>52</v>
      </c>
      <c r="M24" s="128" t="s">
        <v>189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41300</v>
      </c>
      <c r="D26" s="36">
        <v>41302</v>
      </c>
      <c r="E26" s="36" t="s">
        <v>50</v>
      </c>
      <c r="F26" s="128" t="s">
        <v>184</v>
      </c>
      <c r="G26" s="128"/>
      <c r="H26" s="128"/>
      <c r="I26" s="128"/>
      <c r="J26" s="36">
        <v>41545</v>
      </c>
      <c r="K26" s="36">
        <v>41547</v>
      </c>
      <c r="L26" s="36" t="s">
        <v>49</v>
      </c>
      <c r="M26" s="128" t="s">
        <v>190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0.30694444444444441</v>
      </c>
      <c r="P30" s="46">
        <f>SUM(C30:J30,L30:N30)</f>
        <v>0</v>
      </c>
    </row>
    <row r="31" spans="2:16" ht="14.15" customHeight="1" x14ac:dyDescent="0.45">
      <c r="B31" s="37" t="s">
        <v>168</v>
      </c>
      <c r="C31" s="47"/>
      <c r="D31" s="7">
        <v>0.31388888888888888</v>
      </c>
      <c r="E31" s="7"/>
      <c r="F31" s="7"/>
      <c r="G31" s="7"/>
      <c r="H31" s="7"/>
      <c r="I31" s="7"/>
      <c r="J31" s="7"/>
      <c r="K31" s="7">
        <v>4.3055555555555562E-2</v>
      </c>
      <c r="L31" s="7"/>
      <c r="M31" s="7"/>
      <c r="N31" s="7"/>
      <c r="O31" s="48"/>
      <c r="P31" s="46">
        <f>SUM(C31:N31)</f>
        <v>0.35694444444444445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0.31388888888888888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4.3055555555555562E-2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0.35694444444444445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186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187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1.22</v>
      </c>
      <c r="E53" s="112">
        <v>0.4</v>
      </c>
      <c r="F53" s="112">
        <v>0.63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-161.30000000000001</v>
      </c>
      <c r="D72" s="60">
        <v>-163.80000000000001</v>
      </c>
      <c r="E72" s="100" t="s">
        <v>121</v>
      </c>
      <c r="F72" s="60">
        <v>19.3</v>
      </c>
      <c r="G72" s="60">
        <v>17.2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-164.1</v>
      </c>
      <c r="D73" s="60">
        <v>-166.4</v>
      </c>
      <c r="E73" s="102" t="s">
        <v>125</v>
      </c>
      <c r="F73" s="61">
        <v>28.3</v>
      </c>
      <c r="G73" s="61">
        <v>33.6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-191.6</v>
      </c>
      <c r="D74" s="60">
        <v>-197.6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-105.2</v>
      </c>
      <c r="D75" s="60">
        <v>-112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30.6</v>
      </c>
      <c r="D76" s="60">
        <v>26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26.2</v>
      </c>
      <c r="D77" s="60">
        <v>22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24.3</v>
      </c>
      <c r="D78" s="60">
        <v>20.100000000000001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22.6</v>
      </c>
      <c r="D79" s="60">
        <v>18.600000000000001</v>
      </c>
      <c r="E79" s="100" t="s">
        <v>155</v>
      </c>
      <c r="F79" s="60">
        <v>19.3</v>
      </c>
      <c r="G79" s="60">
        <v>14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7.0500000000000006E-5</v>
      </c>
      <c r="D80" s="64">
        <v>7.7000000000000001E-5</v>
      </c>
      <c r="E80" s="102" t="s">
        <v>160</v>
      </c>
      <c r="F80" s="61">
        <v>42</v>
      </c>
      <c r="G80" s="61">
        <v>37.9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2024-11-16T09:23:18Z</dcterms:modified>
</cp:coreProperties>
</file>