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0월\"/>
    </mc:Choice>
  </mc:AlternateContent>
  <xr:revisionPtr revIDLastSave="0" documentId="13_ncr:1_{ECF6CFDC-D2ED-482A-860E-AFB2F0B9C119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<sst xmlns="http://schemas.openxmlformats.org/spreadsheetml/2006/main" count="207" uniqueCount="192">
  <si>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</si>
  <si>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</si>
  <si>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</si>
  <si>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</si>
  <si>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</si>
  <si>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</si>
  <si>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</si>
  <si>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</si>
  <si>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</si>
  <si>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</si>
  <si>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</si>
  <si>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</si>
  <si>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</si>
  <si>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</si>
  <si>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</si>
  <si>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</si>
  <si>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</si>
  <si>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</si>
  <si>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</si>
  <si>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</si>
  <si>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</si>
  <si>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</si>
  <si>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</si>
  <si>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</si>
  <si>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</si>
  <si>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</si>
  <si>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</si>
  <si>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</si>
  <si>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</si>
  <si>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</si>
  <si>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</si>
  <si>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</si>
  <si>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</si>
  <si>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</si>
  <si>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</si>
  <si>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</si>
  <si>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</si>
  <si>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</si>
  <si>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</si>
  <si>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</si>
  <si>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</si>
  <si>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</si>
  <si>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</si>
  <si>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</si>
  <si>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</si>
  <si>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</si>
  <si>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</si>
  <si>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</si>
  <si>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</si>
  <si>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</si>
  <si>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</si>
  <si>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</si>
  <si>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</si>
  <si>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</si>
  <si>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</si>
  <si>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</si>
  <si>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</si>
  <si>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</si>
  <si>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</si>
  <si>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</si>
  <si>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</si>
  <si>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</si>
  <si>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</si>
  <si>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</si>
  <si>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</si>
  <si>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</si>
  <si>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</si>
  <si>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</si>
  <si>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</si>
  <si>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</si>
  <si>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</si>
  <si>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</si>
  <si>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</si>
  <si>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</si>
  <si>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</si>
  <si>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</si>
  <si>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</si>
  <si>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</si>
  <si>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</si>
  <si>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</si>
  <si>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</si>
  <si>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</si>
  <si>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</si>
  <si>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</si>
  <si>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</si>
  <si>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</si>
  <si>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</si>
  <si>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</si>
  <si>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</si>
  <si>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</si>
  <si>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</si>
  <si>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</si>
  <si>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</si>
  <si>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</si>
  <si>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</si>
  <si>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</si>
  <si>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</si>
  <si>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</si>
  <si>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</si>
  <si>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</si>
  <si>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</si>
  <si>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</si>
  <si>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</si>
  <si>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</si>
  <si>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</si>
  <si>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</si>
  <si>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</si>
  <si>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</si>
  <si>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</si>
  <si>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</si>
  <si>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</si>
  <si>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</si>
  <si>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</si>
  <si>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</si>
  <si>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</si>
  <si>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</si>
  <si>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</si>
  <si>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</si>
  <si>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</si>
  <si>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</si>
  <si>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</si>
  <si>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</si>
  <si>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</si>
  <si>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</si>
  <si>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</si>
  <si>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</si>
  <si>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</si>
  <si>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</si>
  <si>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</si>
  <si>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</si>
  <si>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</si>
  <si>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</si>
  <si>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</si>
  <si>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</si>
  <si>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</si>
  <si>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</si>
  <si>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</si>
  <si>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</si>
  <si>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</si>
  <si>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</si>
  <si>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</si>
  <si>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</si>
  <si>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</si>
  <si>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</si>
  <si>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</si>
  <si>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</si>
  <si>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</si>
  <si>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</si>
  <si>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</si>
  <si>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</si>
  <si>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</si>
  <si>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</si>
  <si>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</si>
  <si>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</si>
  <si>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</si>
  <si>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</si>
  <si>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</si>
  <si>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</si>
  <si>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</si>
  <si>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</si>
  <si>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</si>
  <si>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</si>
  <si>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</si>
  <si>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</si>
  <si>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</si>
  <si>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</si>
  <si>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</si>
  <si>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</si>
  <si>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</si>
  <si>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</si>
  <si>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</si>
  <si>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</si>
  <si>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</si>
  <si>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</si>
  <si>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</si>
  <si>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</si>
  <si>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</si>
  <si>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</si>
  <si>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BLG</t>
    <phoneticPr fontId="3" type="noConversion"/>
  </si>
  <si>
    <t>KAMP</t>
    <phoneticPr fontId="3" type="noConversion"/>
  </si>
  <si>
    <t>허정환</t>
    <phoneticPr fontId="3" type="noConversion"/>
  </si>
  <si>
    <t>1. 월령 40% 이상으로 방풍막 설치</t>
    <phoneticPr fontId="3" type="noConversion"/>
  </si>
  <si>
    <t>TMT</t>
    <phoneticPr fontId="3" type="noConversion"/>
  </si>
  <si>
    <t>ALL</t>
    <phoneticPr fontId="3" type="noConversion"/>
  </si>
  <si>
    <t>DIR-KSP</t>
    <phoneticPr fontId="3" type="noConversion"/>
  </si>
  <si>
    <t>SE</t>
    <phoneticPr fontId="3" type="noConversion"/>
  </si>
  <si>
    <t>1. [01:31-02:37] 구름에 의한 관측 대기</t>
    <phoneticPr fontId="3" type="noConversion"/>
  </si>
  <si>
    <t>M_032492-032493:N</t>
    <phoneticPr fontId="3" type="noConversion"/>
  </si>
  <si>
    <t>NE</t>
    <phoneticPr fontId="3" type="noConversion"/>
  </si>
  <si>
    <t>2. [03:22-06:28] 구름에 의한 관측 대기</t>
    <phoneticPr fontId="3" type="noConversion"/>
  </si>
  <si>
    <t>N</t>
    <phoneticPr fontId="3" type="noConversion"/>
  </si>
  <si>
    <t>C_032433-032586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</si>
</sst>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D79" sqref="D79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45577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57.215619694397276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0.9819444444444444</v>
      </c>
      <c r="D9" s="8">
        <v>1.4</v>
      </c>
      <c r="E9" s="8">
        <v>11.2</v>
      </c>
      <c r="F9" s="8">
        <v>33</v>
      </c>
      <c r="G9" s="36" t="s">
        <v>185</v>
      </c>
      <c r="H9" s="8">
        <v>2</v>
      </c>
      <c r="I9" s="36">
        <v>67.400000000000006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0.20972222222222223</v>
      </c>
      <c r="D10" s="8"/>
      <c r="E10" s="8">
        <v>11.3</v>
      </c>
      <c r="F10" s="8">
        <v>39</v>
      </c>
      <c r="G10" s="36" t="s">
        <v>188</v>
      </c>
      <c r="H10" s="8">
        <v>0.5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5">
      <c r="B11" s="13" t="s">
        <v>24</v>
      </c>
      <c r="C11" s="14">
        <v>0.39097222222222222</v>
      </c>
      <c r="D11" s="15">
        <v>0.8</v>
      </c>
      <c r="E11" s="15">
        <v>11.3</v>
      </c>
      <c r="F11" s="15">
        <v>41</v>
      </c>
      <c r="G11" s="36" t="s">
        <v>190</v>
      </c>
      <c r="H11" s="15">
        <v>3.6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23.409027777777776</v>
      </c>
      <c r="D12" s="19">
        <f>AVERAGE(D9:D11)</f>
        <v>1.1000000000000001</v>
      </c>
      <c r="E12" s="19">
        <f>AVERAGE(E9:E11)</f>
        <v>11.266666666666666</v>
      </c>
      <c r="F12" s="20">
        <f>AVERAGE(F9:F11)</f>
        <v>37.666666666666664</v>
      </c>
      <c r="G12" s="21"/>
      <c r="H12" s="22">
        <f>AVERAGE(H9:H11)</f>
        <v>2.0333333333333332</v>
      </c>
      <c r="I12" s="23"/>
      <c r="J12" s="24">
        <f>AVERAGE(J9:J11)</f>
        <v>5.666666666666667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179</v>
      </c>
      <c r="G16" s="27" t="s">
        <v>184</v>
      </c>
      <c r="H16" s="27" t="s">
        <v>182</v>
      </c>
      <c r="I16" s="27" t="s">
        <v>183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0.93263888888888891</v>
      </c>
      <c r="D17" s="28">
        <v>0.93402777777777779</v>
      </c>
      <c r="E17" s="28">
        <v>0.9819444444444444</v>
      </c>
      <c r="F17" s="28">
        <v>8.4722222222222213E-2</v>
      </c>
      <c r="G17" s="28">
        <v>0.14722222222222223</v>
      </c>
      <c r="H17" s="28">
        <v>0.36944444444444446</v>
      </c>
      <c r="I17" s="28">
        <v>0.39097222222222222</v>
      </c>
      <c r="J17" s="28"/>
      <c r="K17" s="28"/>
      <c r="L17" s="28"/>
      <c r="M17" s="28"/>
      <c r="N17" s="28"/>
      <c r="O17" s="28"/>
      <c r="P17" s="28">
        <v>0.3979166666666667</v>
      </c>
    </row>
    <row r="18" spans="2:16" ht="14.15" customHeight="1" x14ac:dyDescent="0.45">
      <c r="B18" s="35" t="s">
        <v>43</v>
      </c>
      <c r="C18" s="27">
        <v>32424</v>
      </c>
      <c r="D18" s="27">
        <v>32425</v>
      </c>
      <c r="E18" s="27">
        <v>32430</v>
      </c>
      <c r="F18" s="27">
        <v>32487</v>
      </c>
      <c r="G18" s="27">
        <v>32509</v>
      </c>
      <c r="H18" s="27">
        <v>32575</v>
      </c>
      <c r="I18" s="27">
        <v>32587</v>
      </c>
      <c r="J18" s="27"/>
      <c r="K18" s="27"/>
      <c r="L18" s="27"/>
      <c r="M18" s="27"/>
      <c r="N18" s="27"/>
      <c r="O18" s="27"/>
      <c r="P18" s="27">
        <v>32593</v>
      </c>
    </row>
    <row r="19" spans="2:16" ht="14.15" customHeight="1" thickBot="1" x14ac:dyDescent="0.5">
      <c r="B19" s="13" t="s">
        <v>44</v>
      </c>
      <c r="C19" s="29"/>
      <c r="D19" s="27">
        <v>32429</v>
      </c>
      <c r="E19" s="30">
        <v>32486</v>
      </c>
      <c r="F19" s="30">
        <v>32508</v>
      </c>
      <c r="G19" s="27">
        <v>32574</v>
      </c>
      <c r="H19" s="30">
        <v>32586</v>
      </c>
      <c r="I19" s="30">
        <v>32592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57</v>
      </c>
      <c r="F20" s="33">
        <f t="shared" si="0"/>
        <v>22</v>
      </c>
      <c r="G20" s="33">
        <f t="shared" si="0"/>
        <v>66</v>
      </c>
      <c r="H20" s="33">
        <f t="shared" si="0"/>
        <v>12</v>
      </c>
      <c r="I20" s="33">
        <f t="shared" si="0"/>
        <v>6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49</v>
      </c>
      <c r="F23" s="128"/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51</v>
      </c>
      <c r="F24" s="128"/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52</v>
      </c>
      <c r="F25" s="128"/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50</v>
      </c>
      <c r="F26" s="128"/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7.4999999999999997E-2</v>
      </c>
      <c r="D30" s="43"/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>
        <v>0.21944444444444444</v>
      </c>
      <c r="O30" s="45"/>
      <c r="P30" s="46">
        <f>SUM(C30:J30,L30:N30)</f>
        <v>0.35694444444444445</v>
      </c>
    </row>
    <row r="31" spans="2:16" ht="14.15" customHeight="1" x14ac:dyDescent="0.45">
      <c r="B31" s="37" t="s">
        <v>168</v>
      </c>
      <c r="C31" s="47">
        <v>0.10277777777777779</v>
      </c>
      <c r="D31" s="7">
        <v>0.22222222222222221</v>
      </c>
      <c r="E31" s="7">
        <v>6.25E-2</v>
      </c>
      <c r="F31" s="7"/>
      <c r="G31" s="7"/>
      <c r="H31" s="7"/>
      <c r="I31" s="7"/>
      <c r="J31" s="7"/>
      <c r="K31" s="7">
        <v>2.1527777777777781E-2</v>
      </c>
      <c r="L31" s="7"/>
      <c r="M31" s="7"/>
      <c r="N31" s="7"/>
      <c r="O31" s="48"/>
      <c r="P31" s="46">
        <f>SUM(C31:N31)</f>
        <v>0.40902777777777777</v>
      </c>
    </row>
    <row r="32" spans="2:16" ht="14.15" customHeight="1" x14ac:dyDescent="0.45">
      <c r="B32" s="37" t="s">
        <v>68</v>
      </c>
      <c r="C32" s="49">
        <v>2.1527777777777781E-2</v>
      </c>
      <c r="D32" s="50">
        <v>0.12222222222222223</v>
      </c>
      <c r="E32" s="50">
        <v>3.125E-2</v>
      </c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0.17500000000000002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8.1250000000000003E-2</v>
      </c>
      <c r="D34" s="109">
        <f t="shared" ref="D34:N34" si="1">D31-D32-D33</f>
        <v>9.9999999999999978E-2</v>
      </c>
      <c r="E34" s="109">
        <f t="shared" si="1"/>
        <v>3.125E-2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2.1527777777777781E-2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0.23402777777777775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 t="s">
        <v>191</v>
      </c>
      <c r="D36" s="138"/>
      <c r="E36" s="138" t="s">
        <v>187</v>
      </c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 t="s">
        <v>186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3" t="s">
        <v>189</v>
      </c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6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6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6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6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>
        <v>1.61</v>
      </c>
      <c r="E53" s="112"/>
      <c r="F53" s="112"/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>
        <v>112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0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0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-162.9</v>
      </c>
      <c r="D72" s="60">
        <v>-164.2</v>
      </c>
      <c r="E72" s="100" t="s">
        <v>121</v>
      </c>
      <c r="F72" s="60">
        <v>19</v>
      </c>
      <c r="G72" s="60">
        <v>17.3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-165.3</v>
      </c>
      <c r="D73" s="60">
        <v>-166.4</v>
      </c>
      <c r="E73" s="102" t="s">
        <v>125</v>
      </c>
      <c r="F73" s="61">
        <v>25.5</v>
      </c>
      <c r="G73" s="61">
        <v>25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-191.4</v>
      </c>
      <c r="D74" s="60">
        <v>-198.1</v>
      </c>
      <c r="E74" s="102" t="s">
        <v>130</v>
      </c>
      <c r="F74" s="62">
        <v>0</v>
      </c>
      <c r="G74" s="62">
        <v>15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-108.9</v>
      </c>
      <c r="D75" s="60">
        <v>-113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27.6</v>
      </c>
      <c r="D76" s="60">
        <v>25.7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23.6</v>
      </c>
      <c r="D77" s="60">
        <v>21.9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21.7</v>
      </c>
      <c r="D78" s="60">
        <v>19.899999999999999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20.2</v>
      </c>
      <c r="D79" s="60">
        <v>18.399999999999999</v>
      </c>
      <c r="E79" s="100" t="s">
        <v>155</v>
      </c>
      <c r="F79" s="60">
        <v>15.9</v>
      </c>
      <c r="G79" s="60">
        <v>12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6.6099999999999994E-5</v>
      </c>
      <c r="D80" s="64">
        <v>6.69E-5</v>
      </c>
      <c r="E80" s="102" t="s">
        <v>160</v>
      </c>
      <c r="F80" s="61">
        <v>33.200000000000003</v>
      </c>
      <c r="G80" s="61">
        <v>45.9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181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2024-10-12T09:38:46Z</dcterms:modified>
</cp:coreProperties>
</file>