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0월\"/>
    </mc:Choice>
  </mc:AlternateContent>
  <xr:revisionPtr revIDLastSave="0" documentId="13_ncr:1_{C19A8954-B156-46ED-8869-57E07EAABE0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<sst xmlns="http://schemas.openxmlformats.org/spreadsheetml/2006/main" count="203" uniqueCount="188">
  <si>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</si>
  <si>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</si>
  <si>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</si>
  <si>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</si>
  <si>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</si>
  <si>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</si>
  <si>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</si>
  <si>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</si>
  <si>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</si>
  <si>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</si>
  <si>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</si>
  <si>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</si>
  <si>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</si>
  <si>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</si>
  <si>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</si>
  <si>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</si>
  <si>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</si>
  <si>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</si>
  <si>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</si>
  <si>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</si>
  <si>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</si>
  <si>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</si>
  <si>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</si>
  <si>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</si>
  <si>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</si>
  <si>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</si>
  <si>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</si>
  <si>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</si>
  <si>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</si>
  <si>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</si>
  <si>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</si>
  <si>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</si>
  <si>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</si>
  <si>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</si>
  <si>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</si>
  <si>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</si>
  <si>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</si>
  <si>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</si>
  <si>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</si>
  <si>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</si>
  <si>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</si>
  <si>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</si>
  <si>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</si>
  <si>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</si>
  <si>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</si>
  <si>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</si>
  <si>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</si>
  <si>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</si>
  <si>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</si>
  <si>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</si>
  <si>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</si>
  <si>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</si>
  <si>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</si>
  <si>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</si>
  <si>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</si>
  <si>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</si>
  <si>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</si>
  <si>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</si>
  <si>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</si>
  <si>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</si>
  <si>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</si>
  <si>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</si>
  <si>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</si>
  <si>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</si>
  <si>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</si>
  <si>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</si>
  <si>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</si>
  <si>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</si>
  <si>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</si>
  <si>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</si>
  <si>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</si>
  <si>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</si>
  <si>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</si>
  <si>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</si>
  <si>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</si>
  <si>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</si>
  <si>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</si>
  <si>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</si>
  <si>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</si>
  <si>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</si>
  <si>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</si>
  <si>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</si>
  <si>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</si>
  <si>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</si>
  <si>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</si>
  <si>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</si>
  <si>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</si>
  <si>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</si>
  <si>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</si>
  <si>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</si>
  <si>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</si>
  <si>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</si>
  <si>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</si>
  <si>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</si>
  <si>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</si>
  <si>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</si>
  <si>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</si>
  <si>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</si>
  <si>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</si>
  <si>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</si>
  <si>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</si>
  <si>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</si>
  <si>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</si>
  <si>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</si>
  <si>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</si>
  <si>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</si>
  <si>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</si>
  <si>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</si>
  <si>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</si>
  <si>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</si>
  <si>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</si>
  <si>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</si>
  <si>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</si>
  <si>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</si>
  <si>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</si>
  <si>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</si>
  <si>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</si>
  <si>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</si>
  <si>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</si>
  <si>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</si>
  <si>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</si>
  <si>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</si>
  <si>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</si>
  <si>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</si>
  <si>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</si>
  <si>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</si>
  <si>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</si>
  <si>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</si>
  <si>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</si>
  <si>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</si>
  <si>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</si>
  <si>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</si>
  <si>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</si>
  <si>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</si>
  <si>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</si>
  <si>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</si>
  <si>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</si>
  <si>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</si>
  <si>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</si>
  <si>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</si>
  <si>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</si>
  <si>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</si>
  <si>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</si>
  <si>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</si>
  <si>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</si>
  <si>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</si>
  <si>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</si>
  <si>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</si>
  <si>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</si>
  <si>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</si>
  <si>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</si>
  <si>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</si>
  <si>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</si>
  <si>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</si>
  <si>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</si>
  <si>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</si>
  <si>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</si>
  <si>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</si>
  <si>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</si>
  <si>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</si>
  <si>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</si>
  <si>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</si>
  <si>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</si>
  <si>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</si>
  <si>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</si>
  <si>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</si>
  <si>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</si>
  <si>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</si>
  <si>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</si>
  <si>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</si>
  <si>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</si>
  <si>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</si>
  <si>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</si>
  <si>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</si>
  <si>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</si>
  <si>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</si>
  <si>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</si>
  <si>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</si>
  <si>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</si>
  <si>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</si>
  <si>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허정환</t>
    <phoneticPr fontId="3" type="noConversion"/>
  </si>
  <si>
    <t>SW</t>
    <phoneticPr fontId="3" type="noConversion"/>
  </si>
  <si>
    <t>KSP</t>
    <phoneticPr fontId="3" type="noConversion"/>
  </si>
  <si>
    <t>ALL</t>
    <phoneticPr fontId="3" type="noConversion"/>
  </si>
  <si>
    <t>SE</t>
    <phoneticPr fontId="3" type="noConversion"/>
  </si>
  <si>
    <t>N</t>
    <phoneticPr fontId="3" type="noConversion"/>
  </si>
  <si>
    <t>1. [07:33-09:15] 안개에 의한 관측 대기</t>
    <phoneticPr fontId="3" type="noConversion"/>
  </si>
  <si>
    <t>1. 월령 40% 이상으로 방풍막 설치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</si>
</sst>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11" zoomScale="146" zoomScaleNormal="146" workbookViewId="0">
      <selection activeCell="N30" sqref="N30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45575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82.504288164665525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0.98055555555555562</v>
      </c>
      <c r="D9" s="8">
        <v>2</v>
      </c>
      <c r="E9" s="8">
        <v>9</v>
      </c>
      <c r="F9" s="8">
        <v>57</v>
      </c>
      <c r="G9" s="36" t="s">
        <v>181</v>
      </c>
      <c r="H9" s="8">
        <v>0.5</v>
      </c>
      <c r="I9" s="36">
        <v>46.5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0.22083333333333333</v>
      </c>
      <c r="D10" s="8">
        <v>2.1</v>
      </c>
      <c r="E10" s="8">
        <v>7.4</v>
      </c>
      <c r="F10" s="8">
        <v>68</v>
      </c>
      <c r="G10" s="36" t="s">
        <v>184</v>
      </c>
      <c r="H10" s="8">
        <v>2.6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0.38541666666666669</v>
      </c>
      <c r="D11" s="15"/>
      <c r="E11" s="15">
        <v>4.0999999999999996</v>
      </c>
      <c r="F11" s="15">
        <v>89</v>
      </c>
      <c r="G11" s="36" t="s">
        <v>185</v>
      </c>
      <c r="H11" s="15">
        <v>1.4</v>
      </c>
      <c r="I11" s="16"/>
      <c r="J11" s="9">
        <f>IF(L11, 1, 0) + IF(M11, 2, 0) + IF(N11, 4, 0) + IF(O11, 8, 0) + IF(P11, 16, 0)</f>
        <v>4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23.404861111111114</v>
      </c>
      <c r="D12" s="19">
        <f>AVERAGE(D9:D11)</f>
        <v>2.0499999999999998</v>
      </c>
      <c r="E12" s="19">
        <f>AVERAGE(E9:E11)</f>
        <v>6.833333333333333</v>
      </c>
      <c r="F12" s="20">
        <f>AVERAGE(F9:F11)</f>
        <v>71.333333333333329</v>
      </c>
      <c r="G12" s="21"/>
      <c r="H12" s="22">
        <f>AVERAGE(H9:H11)</f>
        <v>1.5</v>
      </c>
      <c r="I12" s="23"/>
      <c r="J12" s="24">
        <f>AVERAGE(J9:J11)</f>
        <v>1.6666666666666667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0.9555555555555556</v>
      </c>
      <c r="D17" s="28">
        <v>0.95694444444444438</v>
      </c>
      <c r="E17" s="28">
        <v>0.98055555555555562</v>
      </c>
      <c r="F17" s="28">
        <v>9.1666666666666674E-2</v>
      </c>
      <c r="G17" s="28">
        <v>0.15486111111111112</v>
      </c>
      <c r="H17" s="28">
        <v>0.38541666666666669</v>
      </c>
      <c r="I17" s="28"/>
      <c r="J17" s="28"/>
      <c r="K17" s="28"/>
      <c r="L17" s="28"/>
      <c r="M17" s="28"/>
      <c r="N17" s="28"/>
      <c r="O17" s="28"/>
      <c r="P17" s="28">
        <v>0.38958333333333334</v>
      </c>
    </row>
    <row r="18" spans="2:16" ht="14.15" customHeight="1" x14ac:dyDescent="0.45">
      <c r="B18" s="35" t="s">
        <v>43</v>
      </c>
      <c r="C18" s="27">
        <v>31893</v>
      </c>
      <c r="D18" s="27">
        <v>31894</v>
      </c>
      <c r="E18" s="27">
        <v>31899</v>
      </c>
      <c r="F18" s="27">
        <v>31973</v>
      </c>
      <c r="G18" s="27">
        <v>32016</v>
      </c>
      <c r="H18" s="27">
        <v>32125</v>
      </c>
      <c r="I18" s="27"/>
      <c r="J18" s="27"/>
      <c r="K18" s="27"/>
      <c r="L18" s="27"/>
      <c r="M18" s="27"/>
      <c r="N18" s="27"/>
      <c r="O18" s="27"/>
      <c r="P18" s="27">
        <v>32130</v>
      </c>
    </row>
    <row r="19" spans="2:16" ht="14.15" customHeight="1" thickBot="1" x14ac:dyDescent="0.5">
      <c r="B19" s="13" t="s">
        <v>44</v>
      </c>
      <c r="C19" s="29"/>
      <c r="D19" s="27">
        <v>31898</v>
      </c>
      <c r="E19" s="30">
        <v>31972</v>
      </c>
      <c r="F19" s="30">
        <v>32015</v>
      </c>
      <c r="G19" s="27">
        <v>32124</v>
      </c>
      <c r="H19" s="30">
        <v>32129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74</v>
      </c>
      <c r="F20" s="33">
        <f t="shared" si="0"/>
        <v>43</v>
      </c>
      <c r="G20" s="33">
        <f t="shared" si="0"/>
        <v>109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8.1944444444444445E-2</v>
      </c>
      <c r="D30" s="43">
        <v>0.21597222222222223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0.36041666666666666</v>
      </c>
    </row>
    <row r="31" spans="2:16" ht="14.15" customHeight="1" x14ac:dyDescent="0.45">
      <c r="B31" s="37" t="s">
        <v>168</v>
      </c>
      <c r="C31" s="47">
        <v>0.1111111111111111</v>
      </c>
      <c r="D31" s="7">
        <v>0.21388888888888891</v>
      </c>
      <c r="E31" s="7">
        <v>6.3194444444444442E-2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0.40486111111111112</v>
      </c>
    </row>
    <row r="32" spans="2:16" ht="14.15" customHeight="1" x14ac:dyDescent="0.45">
      <c r="B32" s="37" t="s">
        <v>68</v>
      </c>
      <c r="C32" s="49"/>
      <c r="D32" s="50">
        <v>5.4166666666666669E-2</v>
      </c>
      <c r="E32" s="50"/>
      <c r="F32" s="50"/>
      <c r="G32" s="50"/>
      <c r="H32" s="50"/>
      <c r="I32" s="50"/>
      <c r="J32" s="50"/>
      <c r="K32" s="50">
        <v>1.6666666666666666E-2</v>
      </c>
      <c r="L32" s="50"/>
      <c r="M32" s="50"/>
      <c r="N32" s="50"/>
      <c r="O32" s="51"/>
      <c r="P32" s="46">
        <f>SUM(C32:N32)</f>
        <v>7.0833333333333331E-2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0.1111111111111111</v>
      </c>
      <c r="D34" s="109">
        <f t="shared" ref="D34:N34" si="1">D31-D32-D33</f>
        <v>0.15972222222222224</v>
      </c>
      <c r="E34" s="109">
        <f t="shared" si="1"/>
        <v>6.3194444444444442E-2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0.33402777777777781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186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>
        <v>1.92</v>
      </c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23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-164</v>
      </c>
      <c r="D72" s="60">
        <v>-165.4</v>
      </c>
      <c r="E72" s="100" t="s">
        <v>121</v>
      </c>
      <c r="F72" s="60">
        <v>17.8</v>
      </c>
      <c r="G72" s="60">
        <v>15.9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-166.2</v>
      </c>
      <c r="D73" s="60">
        <v>-167.5</v>
      </c>
      <c r="E73" s="102" t="s">
        <v>125</v>
      </c>
      <c r="F73" s="61">
        <v>45.4</v>
      </c>
      <c r="G73" s="61">
        <v>49.7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-193.1</v>
      </c>
      <c r="D74" s="60">
        <v>-194.9</v>
      </c>
      <c r="E74" s="102" t="s">
        <v>130</v>
      </c>
      <c r="F74" s="62">
        <v>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-111.5</v>
      </c>
      <c r="D75" s="60">
        <v>-115.5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25.4</v>
      </c>
      <c r="D76" s="60">
        <v>23.5</v>
      </c>
      <c r="E76" s="102" t="s">
        <v>140</v>
      </c>
      <c r="F76" s="62">
        <v>25</v>
      </c>
      <c r="G76" s="62">
        <v>25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21.5</v>
      </c>
      <c r="D77" s="60">
        <v>19.7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19.600000000000001</v>
      </c>
      <c r="D78" s="60">
        <v>17.7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18.2</v>
      </c>
      <c r="D79" s="60">
        <v>16.3</v>
      </c>
      <c r="E79" s="100" t="s">
        <v>155</v>
      </c>
      <c r="F79" s="60">
        <v>12.6</v>
      </c>
      <c r="G79" s="60">
        <v>4.0999999999999996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6.9900000000000005E-5</v>
      </c>
      <c r="D80" s="64">
        <v>7.47E-5</v>
      </c>
      <c r="E80" s="102" t="s">
        <v>160</v>
      </c>
      <c r="F80" s="61">
        <v>54.1</v>
      </c>
      <c r="G80" s="61">
        <v>90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187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2024-10-11T09:29:48Z</dcterms:modified>
</cp:coreProperties>
</file>