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8D55A469-DF3C-467A-B246-2FA1C0541E9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<sst xmlns="http://schemas.openxmlformats.org/spreadsheetml/2006/main" count="207" uniqueCount="191">
  <si>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</si>
  <si>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</si>
  <si>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</si>
  <si>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</si>
  <si>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</si>
  <si>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</si>
  <si>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</si>
  <si>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</si>
  <si>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</si>
  <si>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</si>
  <si>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</si>
  <si>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</si>
  <si>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</si>
  <si>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</si>
  <si>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</si>
  <si>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</si>
  <si>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</si>
  <si>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</si>
  <si>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</si>
  <si>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</si>
  <si>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</si>
  <si>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</si>
  <si>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</si>
  <si>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</si>
  <si>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</si>
  <si>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</si>
  <si>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</si>
  <si>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</si>
  <si>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</si>
  <si>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</si>
  <si>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</si>
  <si>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</si>
  <si>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</si>
  <si>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</si>
  <si>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</si>
  <si>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</si>
  <si>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</si>
  <si>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</si>
  <si>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</si>
  <si>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</si>
  <si>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</si>
  <si>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</si>
  <si>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</si>
  <si>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</si>
  <si>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</si>
  <si>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</si>
  <si>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</si>
  <si>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</si>
  <si>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</si>
  <si>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</si>
  <si>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</si>
  <si>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</si>
  <si>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</si>
  <si>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</si>
  <si>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</si>
  <si>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</si>
  <si>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</si>
  <si>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</si>
  <si>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</si>
  <si>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</si>
  <si>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</si>
  <si>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</si>
  <si>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</si>
  <si>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</si>
  <si>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</si>
  <si>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</si>
  <si>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</si>
  <si>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</si>
  <si>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</si>
  <si>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</si>
  <si>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</si>
  <si>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</si>
  <si>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</si>
  <si>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</si>
  <si>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</si>
  <si>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</si>
  <si>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</si>
  <si>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</si>
  <si>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</si>
  <si>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</si>
  <si>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</si>
  <si>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</si>
  <si>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</si>
  <si>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</si>
  <si>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</si>
  <si>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</si>
  <si>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</si>
  <si>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</si>
  <si>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</si>
  <si>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</si>
  <si>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</si>
  <si>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</si>
  <si>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</si>
  <si>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</si>
  <si>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</si>
  <si>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</si>
  <si>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</si>
  <si>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</si>
  <si>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</si>
  <si>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</si>
  <si>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</si>
  <si>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</si>
  <si>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</si>
  <si>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</si>
  <si>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</si>
  <si>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</si>
  <si>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</si>
  <si>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</si>
  <si>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</si>
  <si>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</si>
  <si>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</si>
  <si>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</si>
  <si>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</si>
  <si>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</si>
  <si>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</si>
  <si>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</si>
  <si>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</si>
  <si>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</si>
  <si>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</si>
  <si>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</si>
  <si>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</si>
  <si>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</si>
  <si>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</si>
  <si>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</si>
  <si>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</si>
  <si>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</si>
  <si>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</si>
  <si>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</si>
  <si>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</si>
  <si>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</si>
  <si>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</si>
  <si>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</si>
  <si>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</si>
  <si>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</si>
  <si>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</si>
  <si>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</si>
  <si>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</si>
  <si>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</si>
  <si>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</si>
  <si>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</si>
  <si>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</si>
  <si>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</si>
  <si>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</si>
  <si>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</si>
  <si>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</si>
  <si>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</si>
  <si>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</si>
  <si>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</si>
  <si>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</si>
  <si>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</si>
  <si>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</si>
  <si>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</si>
  <si>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</si>
  <si>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</si>
  <si>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</si>
  <si>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</si>
  <si>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</si>
  <si>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</si>
  <si>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</si>
  <si>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</si>
  <si>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</si>
  <si>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</si>
  <si>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</si>
  <si>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</si>
  <si>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</si>
  <si>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</si>
  <si>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</si>
  <si>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</si>
  <si>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</si>
  <si>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</si>
  <si>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</si>
  <si>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</si>
  <si>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</si>
  <si>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</si>
  <si>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</si>
  <si>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</si>
  <si>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</si>
  <si>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</si>
  <si>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</si>
  <si>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김정현</t>
    <phoneticPr fontId="3" type="noConversion"/>
  </si>
  <si>
    <t>1. 월령 40% 이하로 방풍막 해제</t>
    <phoneticPr fontId="3" type="noConversion"/>
  </si>
  <si>
    <t>KAMP</t>
    <phoneticPr fontId="3" type="noConversion"/>
  </si>
  <si>
    <t>TMT</t>
    <phoneticPr fontId="3" type="noConversion"/>
  </si>
  <si>
    <t>DIR-KSP</t>
    <phoneticPr fontId="3" type="noConversion"/>
  </si>
  <si>
    <t>30s/23k 40s/19k 50s/16k</t>
    <phoneticPr fontId="3" type="noConversion"/>
  </si>
  <si>
    <t>20s/23k 30s/25k 40s/22k</t>
    <phoneticPr fontId="3" type="noConversion"/>
  </si>
  <si>
    <t>NW</t>
    <phoneticPr fontId="3" type="noConversion"/>
  </si>
  <si>
    <t>SE</t>
    <phoneticPr fontId="3" type="noConversion"/>
  </si>
  <si>
    <t>W</t>
    <phoneticPr fontId="3" type="noConversion"/>
  </si>
  <si>
    <t>50s/9k 30s/10k 20s/9k</t>
    <phoneticPr fontId="3" type="noConversion"/>
  </si>
  <si>
    <t>50s/19k 40s/23k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</si>
</sst>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45539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0.96666666666666667</v>
      </c>
      <c r="D9" s="8">
        <v>1.2</v>
      </c>
      <c r="E9" s="8">
        <v>11.4</v>
      </c>
      <c r="F9" s="8">
        <v>33</v>
      </c>
      <c r="G9" s="36" t="s">
        <v>186</v>
      </c>
      <c r="H9" s="8">
        <v>1</v>
      </c>
      <c r="I9" s="36">
        <v>0.4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0.17708333333333334</v>
      </c>
      <c r="D10" s="8">
        <v>1.5</v>
      </c>
      <c r="E10" s="8">
        <v>9.3000000000000007</v>
      </c>
      <c r="F10" s="8">
        <v>10</v>
      </c>
      <c r="G10" s="36" t="s">
        <v>187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0.42777777777777781</v>
      </c>
      <c r="D11" s="15">
        <v>1.2</v>
      </c>
      <c r="E11" s="15">
        <v>10</v>
      </c>
      <c r="F11" s="15">
        <v>10</v>
      </c>
      <c r="G11" s="36" t="s">
        <v>188</v>
      </c>
      <c r="H11" s="15">
        <v>0.1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23.461111111111112</v>
      </c>
      <c r="D12" s="19">
        <f>AVERAGE(D9:D11)</f>
        <v>1.3</v>
      </c>
      <c r="E12" s="19">
        <f>AVERAGE(E9:E11)</f>
        <v>10.233333333333334</v>
      </c>
      <c r="F12" s="20">
        <f>AVERAGE(F9:F11)</f>
        <v>17.666666666666668</v>
      </c>
      <c r="G12" s="21"/>
      <c r="H12" s="22">
        <f>AVERAGE(H9:H11)</f>
        <v>0.73333333333333339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183</v>
      </c>
      <c r="H16" s="27" t="s">
        <v>182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0.94444444444444453</v>
      </c>
      <c r="D17" s="28">
        <v>0.9458333333333333</v>
      </c>
      <c r="E17" s="28">
        <v>0.96666666666666667</v>
      </c>
      <c r="F17" s="28">
        <v>0.18680555555555556</v>
      </c>
      <c r="G17" s="28">
        <v>0.25277777777777777</v>
      </c>
      <c r="H17" s="28">
        <v>0.40208333333333335</v>
      </c>
      <c r="I17" s="28">
        <v>0.42777777777777781</v>
      </c>
      <c r="J17" s="28"/>
      <c r="K17" s="28"/>
      <c r="L17" s="28"/>
      <c r="M17" s="28"/>
      <c r="N17" s="28"/>
      <c r="O17" s="28"/>
      <c r="P17" s="28">
        <v>0.43958333333333338</v>
      </c>
    </row>
    <row r="18" spans="2:16" ht="14.15" customHeight="1" x14ac:dyDescent="0.45">
      <c r="B18" s="35" t="s">
        <v>43</v>
      </c>
      <c r="C18" s="27">
        <v>22215</v>
      </c>
      <c r="D18" s="27">
        <v>22216</v>
      </c>
      <c r="E18" s="27">
        <v>22227</v>
      </c>
      <c r="F18" s="27">
        <v>22380</v>
      </c>
      <c r="G18" s="27">
        <v>22425</v>
      </c>
      <c r="H18" s="27">
        <v>22525</v>
      </c>
      <c r="I18" s="27">
        <v>22537</v>
      </c>
      <c r="J18" s="27"/>
      <c r="K18" s="27"/>
      <c r="L18" s="27"/>
      <c r="M18" s="27"/>
      <c r="N18" s="27"/>
      <c r="O18" s="27"/>
      <c r="P18" s="27">
        <v>22548</v>
      </c>
    </row>
    <row r="19" spans="2:16" ht="14.15" customHeight="1" thickBot="1" x14ac:dyDescent="0.5">
      <c r="B19" s="13" t="s">
        <v>44</v>
      </c>
      <c r="C19" s="29"/>
      <c r="D19" s="27">
        <v>22226</v>
      </c>
      <c r="E19" s="30">
        <v>22379</v>
      </c>
      <c r="F19" s="30">
        <v>22424</v>
      </c>
      <c r="G19" s="27">
        <v>22524</v>
      </c>
      <c r="H19" s="30">
        <v>22536</v>
      </c>
      <c r="I19" s="30">
        <v>22547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153</v>
      </c>
      <c r="F20" s="33">
        <f t="shared" si="0"/>
        <v>45</v>
      </c>
      <c r="G20" s="33">
        <f t="shared" si="0"/>
        <v>100</v>
      </c>
      <c r="H20" s="33">
        <f t="shared" si="0"/>
        <v>12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22221</v>
      </c>
      <c r="D24" s="36">
        <v>22223</v>
      </c>
      <c r="E24" s="36" t="s">
        <v>51</v>
      </c>
      <c r="F24" s="154" t="s">
        <v>184</v>
      </c>
      <c r="G24" s="154"/>
      <c r="H24" s="154"/>
      <c r="I24" s="154"/>
      <c r="J24" s="36">
        <v>22537</v>
      </c>
      <c r="K24" s="36">
        <v>22539</v>
      </c>
      <c r="L24" s="36" t="s">
        <v>52</v>
      </c>
      <c r="M24" s="154" t="s">
        <v>189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22224</v>
      </c>
      <c r="D26" s="36">
        <v>22226</v>
      </c>
      <c r="E26" s="36" t="s">
        <v>50</v>
      </c>
      <c r="F26" s="154" t="s">
        <v>185</v>
      </c>
      <c r="G26" s="154"/>
      <c r="H26" s="154"/>
      <c r="I26" s="154"/>
      <c r="J26" s="36">
        <v>22540</v>
      </c>
      <c r="K26" s="36">
        <v>22542</v>
      </c>
      <c r="L26" s="36" t="s">
        <v>49</v>
      </c>
      <c r="M26" s="154" t="s">
        <v>190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0.19652777777777777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0.15</v>
      </c>
      <c r="O30" s="45"/>
      <c r="P30" s="46">
        <f>SUM(C30:J30,L30:N30)</f>
        <v>0.40902777777777777</v>
      </c>
    </row>
    <row r="31" spans="2:16" ht="14.15" customHeight="1" x14ac:dyDescent="0.45">
      <c r="B31" s="37" t="s">
        <v>168</v>
      </c>
      <c r="C31" s="47">
        <v>0.22013888888888888</v>
      </c>
      <c r="D31" s="7">
        <v>0.14930555555555555</v>
      </c>
      <c r="E31" s="7">
        <v>6.5972222222222224E-2</v>
      </c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0.46111111111111114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0.22013888888888888</v>
      </c>
      <c r="D34" s="109">
        <f t="shared" ref="D34:N34" si="1">D31-D32-D33</f>
        <v>0.14930555555555555</v>
      </c>
      <c r="E34" s="109">
        <f t="shared" si="1"/>
        <v>6.5972222222222224E-2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0.46111111111111114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1246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</v>
      </c>
      <c r="D72" s="60">
        <v>-165</v>
      </c>
      <c r="E72" s="100" t="s">
        <v>121</v>
      </c>
      <c r="F72" s="60">
        <v>18</v>
      </c>
      <c r="G72" s="60">
        <v>17.100000000000001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-166.5</v>
      </c>
      <c r="D73" s="60">
        <v>-167.1</v>
      </c>
      <c r="E73" s="102" t="s">
        <v>125</v>
      </c>
      <c r="F73" s="61">
        <v>28.8</v>
      </c>
      <c r="G73" s="61">
        <v>10.199999999999999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-189.9</v>
      </c>
      <c r="D74" s="60">
        <v>-195.5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-112.6</v>
      </c>
      <c r="D75" s="60">
        <v>-115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26.1</v>
      </c>
      <c r="D76" s="60">
        <v>24.5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22.2</v>
      </c>
      <c r="D77" s="60">
        <v>20.7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20.3</v>
      </c>
      <c r="D78" s="60">
        <v>18.7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18.899999999999999</v>
      </c>
      <c r="D79" s="60">
        <v>17.3</v>
      </c>
      <c r="E79" s="100" t="s">
        <v>155</v>
      </c>
      <c r="F79" s="60">
        <v>12.7</v>
      </c>
      <c r="G79" s="60">
        <v>10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6.8700000000000003E-5</v>
      </c>
      <c r="D80" s="64">
        <v>7.36E-5</v>
      </c>
      <c r="E80" s="102" t="s">
        <v>160</v>
      </c>
      <c r="F80" s="61">
        <v>35.299999999999997</v>
      </c>
      <c r="G80" s="61">
        <v>14.6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2024-09-04T10:36:47Z</dcterms:modified>
</cp:coreProperties>
</file>