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7월\"/>
    </mc:Choice>
  </mc:AlternateContent>
  <xr:revisionPtr revIDLastSave="0" documentId="13_ncr:1_{EB8389DA-28A6-4B29-9CAB-F15FB42E25C6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<sst xmlns="http://schemas.openxmlformats.org/spreadsheetml/2006/main" count="207" uniqueCount="189">
  <si>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</si>
  <si>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</si>
  <si>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</si>
  <si>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</si>
  <si>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</si>
  <si>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</si>
  <si>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</si>
  <si>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</si>
  <si>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</si>
  <si>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</si>
  <si>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</si>
  <si>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</si>
  <si>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</si>
  <si>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</si>
  <si>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</si>
  <si>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</si>
  <si>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</si>
  <si>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</si>
  <si>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</si>
  <si>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</si>
  <si>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</si>
  <si>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</si>
  <si>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</si>
  <si>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</si>
  <si>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</si>
  <si>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</si>
  <si>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</si>
  <si>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</si>
  <si>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</si>
  <si>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</si>
  <si>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</si>
  <si>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</si>
  <si>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</si>
  <si>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</si>
  <si>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</si>
  <si>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</si>
  <si>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</si>
  <si>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</si>
  <si>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</si>
  <si>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</si>
  <si>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</si>
  <si>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</si>
  <si>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</si>
  <si>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</si>
  <si>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</si>
  <si>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</si>
  <si>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</si>
  <si>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</si>
  <si>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</si>
  <si>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</si>
  <si>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</si>
  <si>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</si>
  <si>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</si>
  <si>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</si>
  <si>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</si>
  <si>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</si>
  <si>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</si>
  <si>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</si>
  <si>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</si>
  <si>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</si>
  <si>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</si>
  <si>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</si>
  <si>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</si>
  <si>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</si>
  <si>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</si>
  <si>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</si>
  <si>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</si>
  <si>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</si>
  <si>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</si>
  <si>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</si>
  <si>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</si>
  <si>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</si>
  <si>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</si>
  <si>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</si>
  <si>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</si>
  <si>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</si>
  <si>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</si>
  <si>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</si>
  <si>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</si>
  <si>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</si>
  <si>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</si>
  <si>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</si>
  <si>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</si>
  <si>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</si>
  <si>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</si>
  <si>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</si>
  <si>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</si>
  <si>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</si>
  <si>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</si>
  <si>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</si>
  <si>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</si>
  <si>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</si>
  <si>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</si>
  <si>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</si>
  <si>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</si>
  <si>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</si>
  <si>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</si>
  <si>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</si>
  <si>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</si>
  <si>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</si>
  <si>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</si>
  <si>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</si>
  <si>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</si>
  <si>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</si>
  <si>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</si>
  <si>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</si>
  <si>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</si>
  <si>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</si>
  <si>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</si>
  <si>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</si>
  <si>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</si>
  <si>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</si>
  <si>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</si>
  <si>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</si>
  <si>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</si>
  <si>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</si>
  <si>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</si>
  <si>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</si>
  <si>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</si>
  <si>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</si>
  <si>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</si>
  <si>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</si>
  <si>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</si>
  <si>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</si>
  <si>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</si>
  <si>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</si>
  <si>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</si>
  <si>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</si>
  <si>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</si>
  <si>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</si>
  <si>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</si>
  <si>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</si>
  <si>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</si>
  <si>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</si>
  <si>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</si>
  <si>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</si>
  <si>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</si>
  <si>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</si>
  <si>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</si>
  <si>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</si>
  <si>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</si>
  <si>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</si>
  <si>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</si>
  <si>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</si>
  <si>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</si>
  <si>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</si>
  <si>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</si>
  <si>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</si>
  <si>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</si>
  <si>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</si>
  <si>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</si>
  <si>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</si>
  <si>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</si>
  <si>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</si>
  <si>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</si>
  <si>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</si>
  <si>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</si>
  <si>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</si>
  <si>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</si>
  <si>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</si>
  <si>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</si>
  <si>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</si>
  <si>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</si>
  <si>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</si>
  <si>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</si>
  <si>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</si>
  <si>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</si>
  <si>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</si>
  <si>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</si>
  <si>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</si>
  <si>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</si>
  <si>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</si>
  <si>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</si>
  <si>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</si>
  <si>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</si>
  <si>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</si>
  <si>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</si>
  <si>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</si>
  <si>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</si>
  <si>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허정환</t>
    <phoneticPr fontId="3" type="noConversion"/>
  </si>
  <si>
    <t>KSP</t>
    <phoneticPr fontId="3" type="noConversion"/>
  </si>
  <si>
    <t>N</t>
    <phoneticPr fontId="3" type="noConversion"/>
  </si>
  <si>
    <t>20s/6k</t>
    <phoneticPr fontId="3" type="noConversion"/>
  </si>
  <si>
    <t>E_013257</t>
    <phoneticPr fontId="3" type="noConversion"/>
  </si>
  <si>
    <t>1. E_013257 방풍막에 가려진 상태로 플랫 촬영</t>
    <phoneticPr fontId="3" type="noConversion"/>
  </si>
  <si>
    <t>1. 월령 40% 이하로 방풍막 제거</t>
    <phoneticPr fontId="3" type="noConversion"/>
  </si>
  <si>
    <t>2. [06:23-07:55] 구름에 의한 관측 대기</t>
    <phoneticPr fontId="3" type="noConversion"/>
  </si>
  <si>
    <t>C_013460-013512</t>
    <phoneticPr fontId="3" type="noConversion"/>
  </si>
  <si>
    <t>3. [09:22-10:31] 구름에 의한 관측 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</si>
</sst>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" zoomScale="146" zoomScaleNormal="146" workbookViewId="0">
      <selection activeCell="H14" sqref="H14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45503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76.96709585121603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0.95277777777777783</v>
      </c>
      <c r="D9" s="8">
        <v>1.2</v>
      </c>
      <c r="E9" s="8">
        <v>16.2</v>
      </c>
      <c r="F9" s="8">
        <v>8</v>
      </c>
      <c r="G9" s="36" t="s">
        <v>181</v>
      </c>
      <c r="H9" s="8">
        <v>1.8</v>
      </c>
      <c r="I9" s="36">
        <v>34.700000000000003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0.20972222222222223</v>
      </c>
      <c r="D10" s="8">
        <v>1</v>
      </c>
      <c r="E10" s="8">
        <v>15.6</v>
      </c>
      <c r="F10" s="8">
        <v>9</v>
      </c>
      <c r="G10" s="36" t="s">
        <v>181</v>
      </c>
      <c r="H10" s="8">
        <v>3.5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0.4381944444444445</v>
      </c>
      <c r="D11" s="15"/>
      <c r="E11" s="15">
        <v>15.2</v>
      </c>
      <c r="F11" s="15">
        <v>10</v>
      </c>
      <c r="G11" s="36" t="s">
        <v>181</v>
      </c>
      <c r="H11" s="15">
        <v>5.3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23.485416666666666</v>
      </c>
      <c r="D12" s="19">
        <f>AVERAGE(D9:D11)</f>
        <v>1.1000000000000001</v>
      </c>
      <c r="E12" s="19">
        <f>AVERAGE(E9:E11)</f>
        <v>15.666666666666666</v>
      </c>
      <c r="F12" s="20">
        <f>AVERAGE(F9:F11)</f>
        <v>9</v>
      </c>
      <c r="G12" s="21"/>
      <c r="H12" s="22">
        <f>AVERAGE(H9:H11)</f>
        <v>3.5333333333333332</v>
      </c>
      <c r="I12" s="23"/>
      <c r="J12" s="24">
        <f>AVERAGE(J9:J11)</f>
        <v>2.6666666666666665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180</v>
      </c>
      <c r="G16" s="27" t="s">
        <v>177</v>
      </c>
      <c r="H16" s="27"/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0.91041666666666676</v>
      </c>
      <c r="D17" s="28">
        <v>0.91180555555555554</v>
      </c>
      <c r="E17" s="28">
        <v>0.95277777777777783</v>
      </c>
      <c r="F17" s="28">
        <v>0.3298611111111111</v>
      </c>
      <c r="G17" s="28">
        <v>0.4381944444444445</v>
      </c>
      <c r="H17" s="28"/>
      <c r="I17" s="28"/>
      <c r="J17" s="28"/>
      <c r="K17" s="28"/>
      <c r="L17" s="28"/>
      <c r="M17" s="28"/>
      <c r="N17" s="28"/>
      <c r="O17" s="28"/>
      <c r="P17" s="28">
        <v>0.44305555555555554</v>
      </c>
    </row>
    <row r="18" spans="2:16" ht="14.15" customHeight="1" x14ac:dyDescent="0.45">
      <c r="B18" s="35" t="s">
        <v>43</v>
      </c>
      <c r="C18" s="27">
        <v>13250</v>
      </c>
      <c r="D18" s="27">
        <v>13251</v>
      </c>
      <c r="E18" s="27">
        <v>13258</v>
      </c>
      <c r="F18" s="27">
        <v>13473</v>
      </c>
      <c r="G18" s="27">
        <v>13513</v>
      </c>
      <c r="H18" s="27"/>
      <c r="I18" s="27"/>
      <c r="J18" s="27"/>
      <c r="K18" s="27"/>
      <c r="L18" s="27"/>
      <c r="M18" s="27"/>
      <c r="N18" s="27"/>
      <c r="O18" s="27"/>
      <c r="P18" s="27">
        <v>13518</v>
      </c>
    </row>
    <row r="19" spans="2:16" ht="14.15" customHeight="1" thickBot="1" x14ac:dyDescent="0.5">
      <c r="B19" s="13" t="s">
        <v>44</v>
      </c>
      <c r="C19" s="29"/>
      <c r="D19" s="27">
        <v>13257</v>
      </c>
      <c r="E19" s="30">
        <v>13472</v>
      </c>
      <c r="F19" s="30">
        <v>13512</v>
      </c>
      <c r="G19" s="27">
        <v>13517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7</v>
      </c>
      <c r="E20" s="33">
        <f t="shared" ref="E20:O20" si="0">IF(ISNUMBER(E18),E19-E18+1,"")</f>
        <v>215</v>
      </c>
      <c r="F20" s="33">
        <f t="shared" si="0"/>
        <v>40</v>
      </c>
      <c r="G20" s="33">
        <f t="shared" si="0"/>
        <v>5</v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>
        <v>13257</v>
      </c>
      <c r="D23" s="36">
        <v>13257</v>
      </c>
      <c r="E23" s="36" t="s">
        <v>49</v>
      </c>
      <c r="F23" s="128" t="s">
        <v>182</v>
      </c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0.30555555555555552</v>
      </c>
      <c r="D30" s="43">
        <v>0.13680555555555554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0.44236111111111109</v>
      </c>
    </row>
    <row r="31" spans="2:16" ht="14.15" customHeight="1" x14ac:dyDescent="0.45">
      <c r="B31" s="37" t="s">
        <v>168</v>
      </c>
      <c r="C31" s="47">
        <v>0.33333333333333331</v>
      </c>
      <c r="D31" s="7">
        <v>0.13749999999999998</v>
      </c>
      <c r="E31" s="7"/>
      <c r="F31" s="7"/>
      <c r="G31" s="7"/>
      <c r="H31" s="7"/>
      <c r="I31" s="7"/>
      <c r="J31" s="7"/>
      <c r="K31" s="7">
        <v>1.4583333333333332E-2</v>
      </c>
      <c r="L31" s="7"/>
      <c r="M31" s="7"/>
      <c r="N31" s="7"/>
      <c r="O31" s="48"/>
      <c r="P31" s="46">
        <f>SUM(C31:N31)</f>
        <v>0.48541666666666666</v>
      </c>
    </row>
    <row r="32" spans="2:16" ht="14.15" customHeight="1" x14ac:dyDescent="0.45">
      <c r="B32" s="37" t="s">
        <v>68</v>
      </c>
      <c r="C32" s="49">
        <v>2.013888888888889E-2</v>
      </c>
      <c r="D32" s="50">
        <v>7.7083333333333337E-2</v>
      </c>
      <c r="E32" s="50"/>
      <c r="F32" s="50"/>
      <c r="G32" s="50"/>
      <c r="H32" s="50"/>
      <c r="I32" s="50"/>
      <c r="J32" s="50"/>
      <c r="K32" s="50">
        <v>1.4583333333333332E-2</v>
      </c>
      <c r="L32" s="50"/>
      <c r="M32" s="50"/>
      <c r="N32" s="50"/>
      <c r="O32" s="51"/>
      <c r="P32" s="46">
        <f>SUM(C32:N32)</f>
        <v>0.11180555555555556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0.31319444444444444</v>
      </c>
      <c r="D34" s="109">
        <f t="shared" ref="D34:N34" si="1">D31-D32-D33</f>
        <v>6.0416666666666646E-2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0.37361111111111112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183</v>
      </c>
      <c r="D36" s="138"/>
      <c r="E36" s="138" t="s">
        <v>187</v>
      </c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184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 t="s">
        <v>186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 t="s">
        <v>188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6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6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>
        <v>0.59</v>
      </c>
      <c r="E53" s="112">
        <v>0.71</v>
      </c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45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-164.4</v>
      </c>
      <c r="D72" s="60">
        <v>-163.30000000000001</v>
      </c>
      <c r="E72" s="100" t="s">
        <v>121</v>
      </c>
      <c r="F72" s="60">
        <v>18.5</v>
      </c>
      <c r="G72" s="60">
        <v>17.8</v>
      </c>
      <c r="H72" s="101"/>
      <c r="I72" s="97" t="s">
        <v>122</v>
      </c>
      <c r="J72" s="59">
        <v>0</v>
      </c>
      <c r="K72" s="98" t="s">
        <v>173</v>
      </c>
      <c r="L72" s="59">
        <v>1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-166.5</v>
      </c>
      <c r="D73" s="60">
        <v>-165.8</v>
      </c>
      <c r="E73" s="102" t="s">
        <v>125</v>
      </c>
      <c r="F73" s="61">
        <v>10.3</v>
      </c>
      <c r="G73" s="61">
        <v>10.8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-189.5</v>
      </c>
      <c r="D74" s="60">
        <v>-188.7</v>
      </c>
      <c r="E74" s="102" t="s">
        <v>130</v>
      </c>
      <c r="F74" s="62">
        <v>5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-113.5</v>
      </c>
      <c r="D75" s="60">
        <v>-111.2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26.7</v>
      </c>
      <c r="D76" s="60">
        <v>27.7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</v>
      </c>
      <c r="D77" s="60">
        <v>23.8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21.2</v>
      </c>
      <c r="D78" s="60">
        <v>21.9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19.8</v>
      </c>
      <c r="D79" s="60">
        <v>20.5</v>
      </c>
      <c r="E79" s="100" t="s">
        <v>155</v>
      </c>
      <c r="F79" s="60">
        <v>12.7</v>
      </c>
      <c r="G79" s="60">
        <v>15.1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6.5500000000000006E-5</v>
      </c>
      <c r="D80" s="64">
        <v>6.7100000000000005E-5</v>
      </c>
      <c r="E80" s="102" t="s">
        <v>160</v>
      </c>
      <c r="F80" s="61">
        <v>16.5</v>
      </c>
      <c r="G80" s="61">
        <v>13.2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185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2024-07-30T10:43:47Z</dcterms:modified>
</cp:coreProperties>
</file>