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53125488-4E6C-4FD2-B3BF-87A11FC5204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<sst xmlns="http://schemas.openxmlformats.org/spreadsheetml/2006/main" count="207" uniqueCount="191">
  <si>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</si>
  <si>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</si>
  <si>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</si>
  <si>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</si>
  <si>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</si>
  <si>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</si>
  <si>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</si>
  <si>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</si>
  <si>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</si>
  <si>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</si>
  <si>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</si>
  <si>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</si>
  <si>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</si>
  <si>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</si>
  <si>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</si>
  <si>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</si>
  <si>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</si>
  <si>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</si>
  <si>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</si>
  <si>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</si>
  <si>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</si>
  <si>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</si>
  <si>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</si>
  <si>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</si>
  <si>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</si>
  <si>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</si>
  <si>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</si>
  <si>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</si>
  <si>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</si>
  <si>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</si>
  <si>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</si>
  <si>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</si>
  <si>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</si>
  <si>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</si>
  <si>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</si>
  <si>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</si>
  <si>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</si>
  <si>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</si>
  <si>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</si>
  <si>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</si>
  <si>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</si>
  <si>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</si>
  <si>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</si>
  <si>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</si>
  <si>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</si>
  <si>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</si>
  <si>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</si>
  <si>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</si>
  <si>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</si>
  <si>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</si>
  <si>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</si>
  <si>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</si>
  <si>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</si>
  <si>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</si>
  <si>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</si>
  <si>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</si>
  <si>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</si>
  <si>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</si>
  <si>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</si>
  <si>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</si>
  <si>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</si>
  <si>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</si>
  <si>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</si>
  <si>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</si>
  <si>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</si>
  <si>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</si>
  <si>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</si>
  <si>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</si>
  <si>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</si>
  <si>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</si>
  <si>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</si>
  <si>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</si>
  <si>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</si>
  <si>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</si>
  <si>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</si>
  <si>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</si>
  <si>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</si>
  <si>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</si>
  <si>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</si>
  <si>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</si>
  <si>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</si>
  <si>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</si>
  <si>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</si>
  <si>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</si>
  <si>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</si>
  <si>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</si>
  <si>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</si>
  <si>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</si>
  <si>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</si>
  <si>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</si>
  <si>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</si>
  <si>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</si>
  <si>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</si>
  <si>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</si>
  <si>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</si>
  <si>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</si>
  <si>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</si>
  <si>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</si>
  <si>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</si>
  <si>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</si>
  <si>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</si>
  <si>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</si>
  <si>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</si>
  <si>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</si>
  <si>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</si>
  <si>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</si>
  <si>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</si>
  <si>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</si>
  <si>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</si>
  <si>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</si>
  <si>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</si>
  <si>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</si>
  <si>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</si>
  <si>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</si>
  <si>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</si>
  <si>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</si>
  <si>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</si>
  <si>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</si>
  <si>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</si>
  <si>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</si>
  <si>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</si>
  <si>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</si>
  <si>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</si>
  <si>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</si>
  <si>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</si>
  <si>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</si>
  <si>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</si>
  <si>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</si>
  <si>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</si>
  <si>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</si>
  <si>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</si>
  <si>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</si>
  <si>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</si>
  <si>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</si>
  <si>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</si>
  <si>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</si>
  <si>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</si>
  <si>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</si>
  <si>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</si>
  <si>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</si>
  <si>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</si>
  <si>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</si>
  <si>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</si>
  <si>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</si>
  <si>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</si>
  <si>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</si>
  <si>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</si>
  <si>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</si>
  <si>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</si>
  <si>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</si>
  <si>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</si>
  <si>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</si>
  <si>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</si>
  <si>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</si>
  <si>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</si>
  <si>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</si>
  <si>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</si>
  <si>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</si>
  <si>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</si>
  <si>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</si>
  <si>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</si>
  <si>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</si>
  <si>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</si>
  <si>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</si>
  <si>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</si>
  <si>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</si>
  <si>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</si>
  <si>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</si>
  <si>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</si>
  <si>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</si>
  <si>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</si>
  <si>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</si>
  <si>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</si>
  <si>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</si>
  <si>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</si>
  <si>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</si>
  <si>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</si>
  <si>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</si>
  <si>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</si>
  <si>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</si>
  <si>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</si>
  <si>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KSP</t>
    <phoneticPr fontId="3" type="noConversion"/>
  </si>
  <si>
    <t>ALL</t>
    <phoneticPr fontId="3" type="noConversion"/>
  </si>
  <si>
    <t>N</t>
    <phoneticPr fontId="3" type="noConversion"/>
  </si>
  <si>
    <t>TMT</t>
    <phoneticPr fontId="3" type="noConversion"/>
  </si>
  <si>
    <t>NW</t>
    <phoneticPr fontId="3" type="noConversion"/>
  </si>
  <si>
    <t>M_010905-010906:K</t>
    <phoneticPr fontId="3" type="noConversion"/>
  </si>
  <si>
    <t>M_010953-010954:K</t>
    <phoneticPr fontId="3" type="noConversion"/>
  </si>
  <si>
    <t>M_011000-011001:K</t>
    <phoneticPr fontId="3" type="noConversion"/>
  </si>
  <si>
    <t xml:space="preserve">                      EIB, TCC, MOTOR 재시작 후 관측 재개</t>
    <phoneticPr fontId="3" type="noConversion"/>
  </si>
  <si>
    <t>2. [07:43-08:09] 망원경이 타겟 주변에서 움직이며 포인팅 에러 발생. EIB, TCC, MOTOR 재시작. 관측 시작후 EIB 장비 전원이 꺼짐. 스위치 문제로 의심됨.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</si>
</sst>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7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45496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96.418732782369148</v>
      </c>
      <c r="M3" s="123"/>
      <c r="N3" s="66" t="s">
        <v>3</v>
      </c>
      <c r="O3" s="123">
        <f>(P31-P33)/P31*100</f>
        <v>96.418732782369148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0.9506944444444444</v>
      </c>
      <c r="D9" s="8">
        <v>2.7</v>
      </c>
      <c r="E9" s="8">
        <v>7.6</v>
      </c>
      <c r="F9" s="8">
        <v>41</v>
      </c>
      <c r="G9" s="36" t="s">
        <v>185</v>
      </c>
      <c r="H9" s="8">
        <v>2.7</v>
      </c>
      <c r="I9" s="36">
        <v>96.2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0.21527777777777779</v>
      </c>
      <c r="D10" s="8">
        <v>2.1</v>
      </c>
      <c r="E10" s="8">
        <v>5.0999999999999996</v>
      </c>
      <c r="F10" s="8">
        <v>39</v>
      </c>
      <c r="G10" s="36" t="s">
        <v>183</v>
      </c>
      <c r="H10" s="8">
        <v>4.0999999999999996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0.4548611111111111</v>
      </c>
      <c r="D11" s="15">
        <v>2</v>
      </c>
      <c r="E11" s="15">
        <v>3.1</v>
      </c>
      <c r="F11" s="15">
        <v>46</v>
      </c>
      <c r="G11" s="36" t="s">
        <v>183</v>
      </c>
      <c r="H11" s="15">
        <v>7.2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23.504166666666666</v>
      </c>
      <c r="D12" s="19">
        <f>AVERAGE(D9:D11)</f>
        <v>2.2666666666666671</v>
      </c>
      <c r="E12" s="19">
        <f>AVERAGE(E9:E11)</f>
        <v>5.2666666666666666</v>
      </c>
      <c r="F12" s="20">
        <f>AVERAGE(F9:F11)</f>
        <v>42</v>
      </c>
      <c r="G12" s="21"/>
      <c r="H12" s="22">
        <f>AVERAGE(H9:H11)</f>
        <v>4.666666666666667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184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0.8930555555555556</v>
      </c>
      <c r="D17" s="28">
        <v>0.89930555555555547</v>
      </c>
      <c r="E17" s="28">
        <v>0.9506944444444444</v>
      </c>
      <c r="F17" s="28">
        <v>0.30833333333333335</v>
      </c>
      <c r="G17" s="28">
        <v>0.42569444444444443</v>
      </c>
      <c r="H17" s="28">
        <v>0.4548611111111111</v>
      </c>
      <c r="I17" s="28"/>
      <c r="J17" s="28"/>
      <c r="K17" s="28"/>
      <c r="L17" s="28"/>
      <c r="M17" s="28"/>
      <c r="N17" s="28"/>
      <c r="O17" s="28"/>
      <c r="P17" s="28">
        <v>0.45833333333333331</v>
      </c>
    </row>
    <row r="18" spans="2:16" ht="14.15" customHeight="1" x14ac:dyDescent="0.45">
      <c r="B18" s="35" t="s">
        <v>43</v>
      </c>
      <c r="C18" s="27">
        <v>10742</v>
      </c>
      <c r="D18" s="27">
        <v>10743</v>
      </c>
      <c r="E18" s="27">
        <v>10748</v>
      </c>
      <c r="F18" s="27">
        <v>10990</v>
      </c>
      <c r="G18" s="27">
        <v>11062</v>
      </c>
      <c r="H18" s="27">
        <v>11076</v>
      </c>
      <c r="I18" s="27"/>
      <c r="J18" s="27"/>
      <c r="K18" s="27"/>
      <c r="L18" s="27"/>
      <c r="M18" s="27"/>
      <c r="N18" s="27"/>
      <c r="O18" s="27"/>
      <c r="P18" s="27">
        <v>11081</v>
      </c>
    </row>
    <row r="19" spans="2:16" ht="14.15" customHeight="1" thickBot="1" x14ac:dyDescent="0.5">
      <c r="B19" s="13" t="s">
        <v>44</v>
      </c>
      <c r="C19" s="29"/>
      <c r="D19" s="27">
        <v>10747</v>
      </c>
      <c r="E19" s="30">
        <v>10989</v>
      </c>
      <c r="F19" s="30">
        <v>11061</v>
      </c>
      <c r="G19" s="30">
        <v>11075</v>
      </c>
      <c r="H19" s="30">
        <v>11080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242</v>
      </c>
      <c r="F20" s="33">
        <f t="shared" si="0"/>
        <v>72</v>
      </c>
      <c r="G20" s="33">
        <f t="shared" si="0"/>
        <v>14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0.32708333333333334</v>
      </c>
      <c r="D30" s="43">
        <v>0.12013888888888889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0.44722222222222224</v>
      </c>
    </row>
    <row r="31" spans="2:16" ht="14.15" customHeight="1" x14ac:dyDescent="0.45">
      <c r="B31" s="37" t="s">
        <v>168</v>
      </c>
      <c r="C31" s="47">
        <v>0.3576388888888889</v>
      </c>
      <c r="D31" s="7">
        <v>0.1173611111111111</v>
      </c>
      <c r="E31" s="7"/>
      <c r="F31" s="7"/>
      <c r="G31" s="7"/>
      <c r="H31" s="7"/>
      <c r="I31" s="7"/>
      <c r="J31" s="7"/>
      <c r="K31" s="7">
        <v>2.9166666666666664E-2</v>
      </c>
      <c r="L31" s="7"/>
      <c r="M31" s="7"/>
      <c r="N31" s="7"/>
      <c r="O31" s="48"/>
      <c r="P31" s="46">
        <f>SUM(C31:N31)</f>
        <v>0.50416666666666665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>
        <v>1.8055555555555557E-2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1.8055555555555557E-2</v>
      </c>
    </row>
    <row r="34" spans="2:16" ht="14.15" customHeight="1" x14ac:dyDescent="0.45">
      <c r="B34" s="107" t="s">
        <v>169</v>
      </c>
      <c r="C34" s="109">
        <f>C31-C32-C33</f>
        <v>0.3576388888888889</v>
      </c>
      <c r="D34" s="109">
        <f t="shared" ref="D34:N34" si="1">D31-D32-D33</f>
        <v>9.9305555555555536E-2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2.9166666666666664E-2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0.4861111111111111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186</v>
      </c>
      <c r="D36" s="138"/>
      <c r="E36" s="138" t="s">
        <v>187</v>
      </c>
      <c r="F36" s="138"/>
      <c r="G36" s="138" t="s">
        <v>188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>
        <v>2.96</v>
      </c>
      <c r="F53" s="112">
        <v>2.42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1284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2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-164.8</v>
      </c>
      <c r="D72" s="60">
        <v>-165.3</v>
      </c>
      <c r="E72" s="100" t="s">
        <v>121</v>
      </c>
      <c r="F72" s="60">
        <v>18</v>
      </c>
      <c r="G72" s="60">
        <v>22.5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-167</v>
      </c>
      <c r="D73" s="60">
        <v>-167.2</v>
      </c>
      <c r="E73" s="102" t="s">
        <v>125</v>
      </c>
      <c r="F73" s="61">
        <v>28.8</v>
      </c>
      <c r="G73" s="61">
        <v>16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-191.6</v>
      </c>
      <c r="D74" s="60">
        <v>-196.5</v>
      </c>
      <c r="E74" s="102" t="s">
        <v>130</v>
      </c>
      <c r="F74" s="62">
        <v>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-113.5</v>
      </c>
      <c r="D75" s="60">
        <v>-117.1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25.5</v>
      </c>
      <c r="D76" s="60">
        <v>27.4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21.8</v>
      </c>
      <c r="D77" s="60">
        <v>23.8</v>
      </c>
      <c r="E77" s="102" t="s">
        <v>145</v>
      </c>
      <c r="F77" s="62">
        <v>240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19.899999999999999</v>
      </c>
      <c r="D78" s="60">
        <v>22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18.5</v>
      </c>
      <c r="D79" s="60">
        <v>20.7</v>
      </c>
      <c r="E79" s="100" t="s">
        <v>155</v>
      </c>
      <c r="F79" s="60">
        <v>10.7</v>
      </c>
      <c r="G79" s="60">
        <v>6.1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6.2600000000000004E-5</v>
      </c>
      <c r="D80" s="64">
        <v>6.7199999999999994E-5</v>
      </c>
      <c r="E80" s="102" t="s">
        <v>160</v>
      </c>
      <c r="F80" s="61">
        <v>37</v>
      </c>
      <c r="G80" s="61">
        <v>41.5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190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 t="s">
        <v>189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2024-07-23T11:16:39Z</dcterms:modified>
</cp:coreProperties>
</file>