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7월\"/>
    </mc:Choice>
  </mc:AlternateContent>
  <xr:revisionPtr revIDLastSave="0" documentId="13_ncr:1_{B83FEC64-64ED-496A-BE99-04F705E15D31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<sst xmlns="http://schemas.openxmlformats.org/spreadsheetml/2006/main" count="207" uniqueCount="189">
  <si>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</si>
  <si>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</si>
  <si>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</si>
  <si>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</si>
  <si>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</si>
  <si>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</si>
  <si>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</si>
  <si>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</si>
  <si>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</si>
  <si>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</si>
  <si>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</si>
  <si>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</si>
  <si>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</si>
  <si>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</si>
  <si>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</si>
  <si>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</si>
  <si>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</si>
  <si>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</si>
  <si>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</si>
  <si>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</si>
  <si>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</si>
  <si>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</si>
  <si>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</si>
  <si>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</si>
  <si>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</si>
  <si>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</si>
  <si>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</si>
  <si>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</si>
  <si>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</si>
  <si>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</si>
  <si>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</si>
  <si>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</si>
  <si>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</si>
  <si>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</si>
  <si>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</si>
  <si>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</si>
  <si>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</si>
  <si>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</si>
  <si>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</si>
  <si>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</si>
  <si>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</si>
  <si>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</si>
  <si>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</si>
  <si>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</si>
  <si>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</si>
  <si>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</si>
  <si>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</si>
  <si>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</si>
  <si>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</si>
  <si>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</si>
  <si>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</si>
  <si>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</si>
  <si>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</si>
  <si>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</si>
  <si>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</si>
  <si>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</si>
  <si>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</si>
  <si>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</si>
  <si>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</si>
  <si>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</si>
  <si>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</si>
  <si>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</si>
  <si>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</si>
  <si>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</si>
  <si>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</si>
  <si>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</si>
  <si>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</si>
  <si>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</si>
  <si>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</si>
  <si>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</si>
  <si>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</si>
  <si>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</si>
  <si>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</si>
  <si>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</si>
  <si>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</si>
  <si>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</si>
  <si>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</si>
  <si>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</si>
  <si>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</si>
  <si>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</si>
  <si>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</si>
  <si>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</si>
  <si>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</si>
  <si>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</si>
  <si>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</si>
  <si>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</si>
  <si>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</si>
  <si>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</si>
  <si>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</si>
  <si>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</si>
  <si>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</si>
  <si>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</si>
  <si>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</si>
  <si>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</si>
  <si>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</si>
  <si>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</si>
  <si>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</si>
  <si>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</si>
  <si>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</si>
  <si>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</si>
  <si>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</si>
  <si>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</si>
  <si>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</si>
  <si>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</si>
  <si>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</si>
  <si>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</si>
  <si>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</si>
  <si>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</si>
  <si>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</si>
  <si>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</si>
  <si>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</si>
  <si>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</si>
  <si>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</si>
  <si>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</si>
  <si>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</si>
  <si>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</si>
  <si>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</si>
  <si>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</si>
  <si>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</si>
  <si>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</si>
  <si>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</si>
  <si>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</si>
  <si>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</si>
  <si>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</si>
  <si>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</si>
  <si>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</si>
  <si>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</si>
  <si>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</si>
  <si>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</si>
  <si>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</si>
  <si>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</si>
  <si>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</si>
  <si>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</si>
  <si>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</si>
  <si>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</si>
  <si>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</si>
  <si>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</si>
  <si>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</si>
  <si>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</si>
  <si>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</si>
  <si>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</si>
  <si>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</si>
  <si>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</si>
  <si>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</si>
  <si>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</si>
  <si>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</si>
  <si>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</si>
  <si>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</si>
  <si>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</si>
  <si>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</si>
  <si>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</si>
  <si>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</si>
  <si>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</si>
  <si>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</si>
  <si>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</si>
  <si>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</si>
  <si>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</si>
  <si>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</si>
  <si>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</si>
  <si>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</si>
  <si>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</si>
  <si>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</si>
  <si>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</si>
  <si>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</si>
  <si>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</si>
  <si>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</si>
  <si>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</si>
  <si>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</si>
  <si>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</si>
  <si>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</si>
  <si>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</si>
  <si>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</si>
  <si>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</si>
  <si>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</si>
  <si>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</si>
  <si>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</si>
  <si>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</si>
  <si>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</si>
  <si>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BLG</t>
    <phoneticPr fontId="3" type="noConversion"/>
  </si>
  <si>
    <t>TMT</t>
    <phoneticPr fontId="3" type="noConversion"/>
  </si>
  <si>
    <t>1. 월령 40% 이하로 방풍막 제거</t>
    <phoneticPr fontId="3" type="noConversion"/>
  </si>
  <si>
    <t>김정현</t>
    <phoneticPr fontId="3" type="noConversion"/>
  </si>
  <si>
    <t>DIR-KSP</t>
    <phoneticPr fontId="3" type="noConversion"/>
  </si>
  <si>
    <t>20s/20k 30s/19k 40s/16k</t>
    <phoneticPr fontId="3" type="noConversion"/>
  </si>
  <si>
    <t>20s/20k 30s/21k 40s/19k</t>
    <phoneticPr fontId="3" type="noConversion"/>
  </si>
  <si>
    <t>S</t>
    <phoneticPr fontId="3" type="noConversion"/>
  </si>
  <si>
    <t>M_007234-007235:T</t>
    <phoneticPr fontId="3" type="noConversion"/>
  </si>
  <si>
    <t>60s/26k 40s/25k 30s/24k</t>
    <phoneticPr fontId="3" type="noConversion"/>
  </si>
  <si>
    <t>50s/14k 40s/17k 40s/27k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</si>
</sst>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70" zoomScale="146" zoomScaleNormal="146" workbookViewId="0">
      <selection activeCell="D81" sqref="D81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20" t="s">
        <v>0</v>
      </c>
      <c r="C2" s="12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21">
        <v>45485</v>
      </c>
      <c r="D3" s="122"/>
      <c r="E3" s="1"/>
      <c r="F3" s="1"/>
      <c r="G3" s="1"/>
      <c r="H3" s="1"/>
      <c r="I3" s="1"/>
      <c r="J3" s="1"/>
      <c r="K3" s="66" t="s">
        <v>2</v>
      </c>
      <c r="L3" s="123">
        <f>(P31-(P32+P33))/P31*100</f>
        <v>100</v>
      </c>
      <c r="M3" s="123"/>
      <c r="N3" s="66" t="s">
        <v>3</v>
      </c>
      <c r="O3" s="123">
        <f>(P31-P33)/P31*100</f>
        <v>100</v>
      </c>
      <c r="P3" s="123"/>
    </row>
    <row r="4" spans="2:16" ht="14.25" customHeight="1" x14ac:dyDescent="0.45">
      <c r="B4" s="34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0" t="s">
        <v>7</v>
      </c>
      <c r="C7" s="12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0.94930555555555562</v>
      </c>
      <c r="D9" s="8">
        <v>1.8</v>
      </c>
      <c r="E9" s="8">
        <v>4.8</v>
      </c>
      <c r="F9" s="8">
        <v>15</v>
      </c>
      <c r="G9" s="36" t="s">
        <v>185</v>
      </c>
      <c r="H9" s="8">
        <v>3.5</v>
      </c>
      <c r="I9" s="36">
        <v>31.6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0.17361111111111113</v>
      </c>
      <c r="D10" s="8">
        <v>1.2</v>
      </c>
      <c r="E10" s="8">
        <v>4.5999999999999996</v>
      </c>
      <c r="F10" s="8">
        <v>11</v>
      </c>
      <c r="G10" s="36" t="s">
        <v>185</v>
      </c>
      <c r="H10" s="8">
        <v>0.8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0.45624999999999999</v>
      </c>
      <c r="D11" s="15">
        <v>1.7</v>
      </c>
      <c r="E11" s="15">
        <v>4.9000000000000004</v>
      </c>
      <c r="F11" s="15">
        <v>9</v>
      </c>
      <c r="G11" s="36" t="s">
        <v>185</v>
      </c>
      <c r="H11" s="15">
        <v>2.8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23.506944444444446</v>
      </c>
      <c r="D12" s="19">
        <f>AVERAGE(D9:D11)</f>
        <v>1.5666666666666667</v>
      </c>
      <c r="E12" s="19">
        <f>AVERAGE(E9:E11)</f>
        <v>4.7666666666666666</v>
      </c>
      <c r="F12" s="20">
        <f>AVERAGE(F9:F11)</f>
        <v>11.666666666666666</v>
      </c>
      <c r="G12" s="21"/>
      <c r="H12" s="22">
        <f>AVERAGE(H9:H11)</f>
        <v>2.3666666666666667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0" t="s">
        <v>26</v>
      </c>
      <c r="C14" s="12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178</v>
      </c>
      <c r="F16" s="27" t="s">
        <v>182</v>
      </c>
      <c r="G16" s="27" t="s">
        <v>179</v>
      </c>
      <c r="H16" s="27" t="s">
        <v>177</v>
      </c>
      <c r="I16" s="27"/>
      <c r="J16" s="27"/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0.92152777777777783</v>
      </c>
      <c r="D17" s="28">
        <v>0.92361111111111116</v>
      </c>
      <c r="E17" s="28">
        <v>0.94930555555555562</v>
      </c>
      <c r="F17" s="28">
        <v>0.33263888888888887</v>
      </c>
      <c r="G17" s="28">
        <v>0.43055555555555558</v>
      </c>
      <c r="H17" s="28">
        <v>0.45624999999999999</v>
      </c>
      <c r="I17" s="28"/>
      <c r="J17" s="28"/>
      <c r="K17" s="28"/>
      <c r="L17" s="28"/>
      <c r="M17" s="28"/>
      <c r="N17" s="28"/>
      <c r="O17" s="28"/>
      <c r="P17" s="28">
        <v>0.46875</v>
      </c>
    </row>
    <row r="18" spans="2:16" ht="14.15" customHeight="1" x14ac:dyDescent="0.45">
      <c r="B18" s="35" t="s">
        <v>43</v>
      </c>
      <c r="C18" s="27">
        <v>7201</v>
      </c>
      <c r="D18" s="27">
        <v>7202</v>
      </c>
      <c r="E18" s="27">
        <v>7213</v>
      </c>
      <c r="F18" s="27">
        <v>7479</v>
      </c>
      <c r="G18" s="27">
        <v>7546</v>
      </c>
      <c r="H18" s="27">
        <v>7558</v>
      </c>
      <c r="I18" s="27"/>
      <c r="J18" s="27"/>
      <c r="K18" s="27"/>
      <c r="L18" s="27"/>
      <c r="M18" s="27"/>
      <c r="N18" s="27"/>
      <c r="O18" s="27"/>
      <c r="P18" s="27">
        <v>7569</v>
      </c>
    </row>
    <row r="19" spans="2:16" ht="14.15" customHeight="1" thickBot="1" x14ac:dyDescent="0.5">
      <c r="B19" s="13" t="s">
        <v>44</v>
      </c>
      <c r="C19" s="29"/>
      <c r="D19" s="27">
        <v>7212</v>
      </c>
      <c r="E19" s="30">
        <v>7478</v>
      </c>
      <c r="F19" s="30">
        <v>7545</v>
      </c>
      <c r="G19" s="30">
        <v>7557</v>
      </c>
      <c r="H19" s="30">
        <v>7568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11</v>
      </c>
      <c r="E20" s="33">
        <f t="shared" ref="E20:O20" si="0">IF(ISNUMBER(E18),E19-E18+1,"")</f>
        <v>266</v>
      </c>
      <c r="F20" s="33">
        <f t="shared" si="0"/>
        <v>67</v>
      </c>
      <c r="G20" s="33">
        <f t="shared" si="0"/>
        <v>12</v>
      </c>
      <c r="H20" s="33">
        <f t="shared" si="0"/>
        <v>11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29" t="s">
        <v>46</v>
      </c>
      <c r="C22" s="35" t="s">
        <v>22</v>
      </c>
      <c r="D22" s="35" t="s">
        <v>24</v>
      </c>
      <c r="E22" s="35" t="s">
        <v>47</v>
      </c>
      <c r="F22" s="130" t="s">
        <v>48</v>
      </c>
      <c r="G22" s="130"/>
      <c r="H22" s="130"/>
      <c r="I22" s="130"/>
      <c r="J22" s="35" t="s">
        <v>22</v>
      </c>
      <c r="K22" s="35" t="s">
        <v>24</v>
      </c>
      <c r="L22" s="35" t="s">
        <v>47</v>
      </c>
      <c r="M22" s="130" t="s">
        <v>48</v>
      </c>
      <c r="N22" s="130"/>
      <c r="O22" s="130"/>
      <c r="P22" s="130"/>
    </row>
    <row r="23" spans="2:16" ht="13.5" customHeight="1" x14ac:dyDescent="0.45">
      <c r="B23" s="129"/>
      <c r="C23" s="36">
        <v>7207</v>
      </c>
      <c r="D23" s="36">
        <v>7209</v>
      </c>
      <c r="E23" s="36" t="s">
        <v>49</v>
      </c>
      <c r="F23" s="128" t="s">
        <v>183</v>
      </c>
      <c r="G23" s="128"/>
      <c r="H23" s="128"/>
      <c r="I23" s="128"/>
      <c r="J23" s="36">
        <v>7558</v>
      </c>
      <c r="K23" s="36">
        <v>7560</v>
      </c>
      <c r="L23" s="36" t="s">
        <v>50</v>
      </c>
      <c r="M23" s="128" t="s">
        <v>187</v>
      </c>
      <c r="N23" s="128"/>
      <c r="O23" s="128"/>
      <c r="P23" s="128"/>
    </row>
    <row r="24" spans="2:16" ht="13.5" customHeight="1" x14ac:dyDescent="0.45">
      <c r="B24" s="129"/>
      <c r="C24" s="36"/>
      <c r="D24" s="36"/>
      <c r="E24" s="36" t="s">
        <v>51</v>
      </c>
      <c r="F24" s="128"/>
      <c r="G24" s="128"/>
      <c r="H24" s="128"/>
      <c r="I24" s="128"/>
      <c r="J24" s="36"/>
      <c r="K24" s="36"/>
      <c r="L24" s="36" t="s">
        <v>52</v>
      </c>
      <c r="M24" s="128"/>
      <c r="N24" s="128"/>
      <c r="O24" s="128"/>
      <c r="P24" s="128"/>
    </row>
    <row r="25" spans="2:16" ht="13.5" customHeight="1" x14ac:dyDescent="0.45">
      <c r="B25" s="129"/>
      <c r="C25" s="36">
        <v>7210</v>
      </c>
      <c r="D25" s="36">
        <v>7212</v>
      </c>
      <c r="E25" s="36" t="s">
        <v>52</v>
      </c>
      <c r="F25" s="128" t="s">
        <v>184</v>
      </c>
      <c r="G25" s="128"/>
      <c r="H25" s="128"/>
      <c r="I25" s="128"/>
      <c r="J25" s="36">
        <v>7561</v>
      </c>
      <c r="K25" s="36">
        <v>7563</v>
      </c>
      <c r="L25" s="36" t="s">
        <v>51</v>
      </c>
      <c r="M25" s="128" t="s">
        <v>188</v>
      </c>
      <c r="N25" s="128"/>
      <c r="O25" s="128"/>
      <c r="P25" s="128"/>
    </row>
    <row r="26" spans="2:16" ht="13.5" customHeight="1" x14ac:dyDescent="0.45">
      <c r="B26" s="129"/>
      <c r="C26" s="36"/>
      <c r="D26" s="36"/>
      <c r="E26" s="36" t="s">
        <v>50</v>
      </c>
      <c r="F26" s="128"/>
      <c r="G26" s="128"/>
      <c r="H26" s="128"/>
      <c r="I26" s="128"/>
      <c r="J26" s="36"/>
      <c r="K26" s="36"/>
      <c r="L26" s="36" t="s">
        <v>49</v>
      </c>
      <c r="M26" s="128"/>
      <c r="N26" s="128"/>
      <c r="O26" s="128"/>
      <c r="P26" s="128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0" t="s">
        <v>53</v>
      </c>
      <c r="C28" s="120"/>
      <c r="D28" s="12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>
        <v>0.3611111111111111</v>
      </c>
      <c r="D30" s="43"/>
      <c r="E30" s="43"/>
      <c r="F30" s="43"/>
      <c r="G30" s="43"/>
      <c r="H30" s="43"/>
      <c r="I30" s="43"/>
      <c r="J30" s="43"/>
      <c r="K30" s="44"/>
      <c r="L30" s="43"/>
      <c r="M30" s="43"/>
      <c r="N30" s="43">
        <v>9.2361111111111116E-2</v>
      </c>
      <c r="O30" s="45"/>
      <c r="P30" s="46">
        <f>SUM(C30:J30,L30:N30)</f>
        <v>0.45347222222222222</v>
      </c>
    </row>
    <row r="31" spans="2:16" ht="14.15" customHeight="1" x14ac:dyDescent="0.45">
      <c r="B31" s="37" t="s">
        <v>168</v>
      </c>
      <c r="C31" s="47">
        <v>0.3833333333333333</v>
      </c>
      <c r="D31" s="7">
        <v>9.7916666666666666E-2</v>
      </c>
      <c r="E31" s="7"/>
      <c r="F31" s="7"/>
      <c r="G31" s="7"/>
      <c r="H31" s="7"/>
      <c r="I31" s="7"/>
      <c r="J31" s="7"/>
      <c r="K31" s="7">
        <v>2.5694444444444447E-2</v>
      </c>
      <c r="L31" s="7"/>
      <c r="M31" s="7"/>
      <c r="N31" s="7"/>
      <c r="O31" s="48"/>
      <c r="P31" s="46">
        <f>SUM(C31:N31)</f>
        <v>0.50694444444444442</v>
      </c>
    </row>
    <row r="32" spans="2:16" ht="14.15" customHeight="1" x14ac:dyDescent="0.45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0.3833333333333333</v>
      </c>
      <c r="D34" s="109">
        <f t="shared" ref="D34:N34" si="1">D31-D32-D33</f>
        <v>9.7916666666666666E-2</v>
      </c>
      <c r="E34" s="109">
        <f t="shared" si="1"/>
        <v>0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2.5694444444444447E-2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0.50694444444444442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47" t="s">
        <v>70</v>
      </c>
      <c r="C36" s="138" t="s">
        <v>186</v>
      </c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</row>
    <row r="37" spans="2:16" ht="18" customHeight="1" x14ac:dyDescent="0.45">
      <c r="B37" s="148"/>
      <c r="C37" s="138"/>
      <c r="D37" s="138"/>
      <c r="E37" s="138"/>
      <c r="F37" s="138"/>
      <c r="G37" s="139"/>
      <c r="H37" s="138"/>
      <c r="I37" s="138"/>
      <c r="J37" s="138"/>
      <c r="K37" s="138"/>
      <c r="L37" s="138"/>
      <c r="M37" s="138"/>
      <c r="N37" s="138"/>
      <c r="O37" s="138"/>
      <c r="P37" s="138"/>
    </row>
    <row r="38" spans="2:16" ht="18" customHeight="1" x14ac:dyDescent="0.45">
      <c r="B38" s="14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</row>
    <row r="39" spans="2:16" ht="18" customHeight="1" x14ac:dyDescent="0.45">
      <c r="B39" s="14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</row>
    <row r="40" spans="2:16" ht="18" customHeight="1" x14ac:dyDescent="0.45">
      <c r="B40" s="148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</row>
    <row r="41" spans="2:16" ht="18" customHeight="1" x14ac:dyDescent="0.45">
      <c r="B41" s="149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0" t="s">
        <v>71</v>
      </c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2"/>
    </row>
    <row r="44" spans="2:16" ht="14.15" customHeight="1" x14ac:dyDescent="0.45">
      <c r="B44" s="143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5"/>
    </row>
    <row r="45" spans="2:16" ht="14.15" customHeight="1" x14ac:dyDescent="0.45"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5"/>
    </row>
    <row r="46" spans="2:16" ht="14.15" customHeight="1" x14ac:dyDescent="0.45"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5"/>
    </row>
    <row r="47" spans="2:16" ht="14.15" customHeight="1" x14ac:dyDescent="0.45">
      <c r="B47" s="146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5"/>
    </row>
    <row r="48" spans="2:16" ht="14.15" customHeight="1" x14ac:dyDescent="0.45">
      <c r="B48" s="146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5"/>
    </row>
    <row r="49" spans="2:16" ht="14.15" customHeight="1" x14ac:dyDescent="0.45"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5"/>
    </row>
    <row r="50" spans="2:16" ht="14.15" customHeight="1" x14ac:dyDescent="0.45"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5"/>
    </row>
    <row r="51" spans="2:16" ht="14.15" customHeight="1" x14ac:dyDescent="0.45"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5"/>
    </row>
    <row r="52" spans="2:16" ht="14.15" customHeight="1" thickBot="1" x14ac:dyDescent="0.5">
      <c r="B52" s="163"/>
      <c r="C52" s="164"/>
      <c r="D52" s="144"/>
      <c r="E52" s="144"/>
      <c r="F52" s="144"/>
      <c r="G52" s="164"/>
      <c r="H52" s="164"/>
      <c r="I52" s="164"/>
      <c r="J52" s="164"/>
      <c r="K52" s="164"/>
      <c r="L52" s="164"/>
      <c r="M52" s="164"/>
      <c r="N52" s="164"/>
      <c r="O52" s="164"/>
      <c r="P52" s="165"/>
    </row>
    <row r="53" spans="2:16" ht="14.15" customHeight="1" thickTop="1" thickBot="1" x14ac:dyDescent="0.5">
      <c r="B53" s="131" t="s">
        <v>170</v>
      </c>
      <c r="C53" s="132"/>
      <c r="D53" s="112">
        <v>1.28</v>
      </c>
      <c r="E53" s="112">
        <v>1.04</v>
      </c>
      <c r="F53" s="112">
        <v>1.56</v>
      </c>
      <c r="G53" s="132"/>
      <c r="H53" s="132"/>
      <c r="I53" s="132"/>
      <c r="J53" s="132"/>
      <c r="K53" s="132"/>
      <c r="L53" s="132"/>
      <c r="M53" s="132"/>
      <c r="N53" s="132"/>
      <c r="O53" s="132"/>
      <c r="P53" s="133"/>
    </row>
    <row r="54" spans="2:16" ht="14.15" customHeight="1" thickTop="1" thickBot="1" x14ac:dyDescent="0.5">
      <c r="B54" s="134" t="s">
        <v>171</v>
      </c>
      <c r="C54" s="135"/>
      <c r="D54" s="135"/>
      <c r="E54" s="135"/>
      <c r="F54" s="112">
        <v>892</v>
      </c>
      <c r="G54" s="136"/>
      <c r="H54" s="136"/>
      <c r="I54" s="136"/>
      <c r="J54" s="136"/>
      <c r="K54" s="136"/>
      <c r="L54" s="136"/>
      <c r="M54" s="136"/>
      <c r="N54" s="136"/>
      <c r="O54" s="136"/>
      <c r="P54" s="137"/>
    </row>
    <row r="55" spans="2:16" ht="13.5" customHeight="1" thickTop="1" x14ac:dyDescent="0.45"/>
    <row r="56" spans="2:16" ht="17.25" customHeight="1" x14ac:dyDescent="0.45">
      <c r="B56" s="150" t="s">
        <v>72</v>
      </c>
      <c r="C56" s="150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51" t="s">
        <v>73</v>
      </c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3"/>
      <c r="N57" s="154" t="s">
        <v>74</v>
      </c>
      <c r="O57" s="152"/>
      <c r="P57" s="155"/>
    </row>
    <row r="58" spans="2:16" ht="17.149999999999999" customHeight="1" x14ac:dyDescent="0.45">
      <c r="B58" s="156" t="s">
        <v>75</v>
      </c>
      <c r="C58" s="157"/>
      <c r="D58" s="158"/>
      <c r="E58" s="156" t="s">
        <v>76</v>
      </c>
      <c r="F58" s="157"/>
      <c r="G58" s="158"/>
      <c r="H58" s="157" t="s">
        <v>77</v>
      </c>
      <c r="I58" s="157"/>
      <c r="J58" s="157"/>
      <c r="K58" s="159" t="s">
        <v>78</v>
      </c>
      <c r="L58" s="157"/>
      <c r="M58" s="160"/>
      <c r="N58" s="161"/>
      <c r="O58" s="157"/>
      <c r="P58" s="162"/>
    </row>
    <row r="59" spans="2:16" ht="20.149999999999999" customHeight="1" x14ac:dyDescent="0.45">
      <c r="B59" s="166" t="s">
        <v>79</v>
      </c>
      <c r="C59" s="167"/>
      <c r="D59" s="58" t="b">
        <v>1</v>
      </c>
      <c r="E59" s="166" t="s">
        <v>80</v>
      </c>
      <c r="F59" s="167"/>
      <c r="G59" s="58" t="b">
        <v>1</v>
      </c>
      <c r="H59" s="168" t="s">
        <v>81</v>
      </c>
      <c r="I59" s="167"/>
      <c r="J59" s="58" t="b">
        <v>1</v>
      </c>
      <c r="K59" s="168" t="s">
        <v>82</v>
      </c>
      <c r="L59" s="167"/>
      <c r="M59" s="58" t="b">
        <v>1</v>
      </c>
      <c r="N59" s="169" t="s">
        <v>83</v>
      </c>
      <c r="O59" s="167"/>
      <c r="P59" s="58" t="b">
        <v>1</v>
      </c>
    </row>
    <row r="60" spans="2:16" ht="20.149999999999999" customHeight="1" x14ac:dyDescent="0.45">
      <c r="B60" s="166" t="s">
        <v>84</v>
      </c>
      <c r="C60" s="167"/>
      <c r="D60" s="58" t="b">
        <v>1</v>
      </c>
      <c r="E60" s="166" t="s">
        <v>85</v>
      </c>
      <c r="F60" s="167"/>
      <c r="G60" s="58" t="b">
        <v>1</v>
      </c>
      <c r="H60" s="168" t="s">
        <v>86</v>
      </c>
      <c r="I60" s="167"/>
      <c r="J60" s="58" t="b">
        <v>1</v>
      </c>
      <c r="K60" s="168" t="s">
        <v>87</v>
      </c>
      <c r="L60" s="167"/>
      <c r="M60" s="58" t="b">
        <v>1</v>
      </c>
      <c r="N60" s="169" t="s">
        <v>88</v>
      </c>
      <c r="O60" s="167"/>
      <c r="P60" s="58" t="b">
        <v>1</v>
      </c>
    </row>
    <row r="61" spans="2:16" ht="20.149999999999999" customHeight="1" x14ac:dyDescent="0.45">
      <c r="B61" s="166" t="s">
        <v>89</v>
      </c>
      <c r="C61" s="167"/>
      <c r="D61" s="58" t="b">
        <v>1</v>
      </c>
      <c r="E61" s="166" t="s">
        <v>90</v>
      </c>
      <c r="F61" s="167"/>
      <c r="G61" s="58" t="b">
        <v>1</v>
      </c>
      <c r="H61" s="168" t="s">
        <v>91</v>
      </c>
      <c r="I61" s="167"/>
      <c r="J61" s="58" t="b">
        <v>1</v>
      </c>
      <c r="K61" s="168" t="s">
        <v>92</v>
      </c>
      <c r="L61" s="167"/>
      <c r="M61" s="58" t="b">
        <v>1</v>
      </c>
      <c r="N61" s="169" t="s">
        <v>93</v>
      </c>
      <c r="O61" s="167"/>
      <c r="P61" s="58" t="b">
        <v>1</v>
      </c>
    </row>
    <row r="62" spans="2:16" ht="20.149999999999999" customHeight="1" x14ac:dyDescent="0.45">
      <c r="B62" s="168" t="s">
        <v>91</v>
      </c>
      <c r="C62" s="167"/>
      <c r="D62" s="58" t="b">
        <v>1</v>
      </c>
      <c r="E62" s="166" t="s">
        <v>94</v>
      </c>
      <c r="F62" s="167"/>
      <c r="G62" s="58" t="b">
        <v>1</v>
      </c>
      <c r="H62" s="168" t="s">
        <v>95</v>
      </c>
      <c r="I62" s="167"/>
      <c r="J62" s="58" t="b">
        <v>0</v>
      </c>
      <c r="K62" s="168" t="s">
        <v>96</v>
      </c>
      <c r="L62" s="167"/>
      <c r="M62" s="58" t="b">
        <v>1</v>
      </c>
      <c r="N62" s="169" t="s">
        <v>86</v>
      </c>
      <c r="O62" s="167"/>
      <c r="P62" s="58" t="b">
        <v>1</v>
      </c>
    </row>
    <row r="63" spans="2:16" ht="20.149999999999999" customHeight="1" x14ac:dyDescent="0.45">
      <c r="B63" s="168" t="s">
        <v>97</v>
      </c>
      <c r="C63" s="167"/>
      <c r="D63" s="58" t="b">
        <v>1</v>
      </c>
      <c r="E63" s="166" t="s">
        <v>98</v>
      </c>
      <c r="F63" s="167"/>
      <c r="G63" s="58" t="b">
        <v>1</v>
      </c>
      <c r="H63" s="68"/>
      <c r="I63" s="69"/>
      <c r="J63" s="70"/>
      <c r="K63" s="168" t="s">
        <v>99</v>
      </c>
      <c r="L63" s="167"/>
      <c r="M63" s="58" t="b">
        <v>1</v>
      </c>
      <c r="N63" s="169" t="s">
        <v>166</v>
      </c>
      <c r="O63" s="167"/>
      <c r="P63" s="58" t="b">
        <v>1</v>
      </c>
    </row>
    <row r="64" spans="2:16" ht="20.149999999999999" customHeight="1" x14ac:dyDescent="0.45">
      <c r="B64" s="168" t="s">
        <v>100</v>
      </c>
      <c r="C64" s="167"/>
      <c r="D64" s="58" t="b">
        <v>0</v>
      </c>
      <c r="E64" s="166" t="s">
        <v>101</v>
      </c>
      <c r="F64" s="167"/>
      <c r="G64" s="58" t="b">
        <v>1</v>
      </c>
      <c r="H64" s="71"/>
      <c r="I64" s="72"/>
      <c r="J64" s="73"/>
      <c r="K64" s="176" t="s">
        <v>102</v>
      </c>
      <c r="L64" s="177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66" t="s">
        <v>165</v>
      </c>
      <c r="F65" s="167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70" t="s">
        <v>108</v>
      </c>
      <c r="C69" s="170"/>
      <c r="D69" s="81"/>
      <c r="E69" s="81"/>
      <c r="F69" s="172" t="s">
        <v>109</v>
      </c>
      <c r="G69" s="174" t="s">
        <v>110</v>
      </c>
      <c r="H69" s="81"/>
      <c r="I69" s="170" t="s">
        <v>111</v>
      </c>
      <c r="J69" s="170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71"/>
      <c r="C70" s="171"/>
      <c r="D70" s="85"/>
      <c r="E70" s="86"/>
      <c r="F70" s="173"/>
      <c r="G70" s="175"/>
      <c r="H70" s="87"/>
      <c r="I70" s="171"/>
      <c r="J70" s="171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-164.1</v>
      </c>
      <c r="D72" s="60">
        <v>-166.7</v>
      </c>
      <c r="E72" s="100" t="s">
        <v>121</v>
      </c>
      <c r="F72" s="60">
        <v>16.8</v>
      </c>
      <c r="G72" s="60">
        <v>13.9</v>
      </c>
      <c r="H72" s="101"/>
      <c r="I72" s="97" t="s">
        <v>122</v>
      </c>
      <c r="J72" s="59">
        <v>0</v>
      </c>
      <c r="K72" s="98" t="s">
        <v>173</v>
      </c>
      <c r="L72" s="59">
        <v>0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-166.4</v>
      </c>
      <c r="D73" s="60">
        <v>-168.6</v>
      </c>
      <c r="E73" s="102" t="s">
        <v>125</v>
      </c>
      <c r="F73" s="61">
        <v>9.8000000000000007</v>
      </c>
      <c r="G73" s="61">
        <v>8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-198.5</v>
      </c>
      <c r="D74" s="60">
        <v>-194.8</v>
      </c>
      <c r="E74" s="102" t="s">
        <v>130</v>
      </c>
      <c r="F74" s="62">
        <v>10</v>
      </c>
      <c r="G74" s="62">
        <v>5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-112.4</v>
      </c>
      <c r="D75" s="60">
        <v>-118.7</v>
      </c>
      <c r="E75" s="102" t="s">
        <v>135</v>
      </c>
      <c r="F75" s="62">
        <v>25</v>
      </c>
      <c r="G75" s="62">
        <v>25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24.8</v>
      </c>
      <c r="D76" s="60">
        <v>21.2</v>
      </c>
      <c r="E76" s="102" t="s">
        <v>140</v>
      </c>
      <c r="F76" s="62">
        <v>20</v>
      </c>
      <c r="G76" s="62">
        <v>20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20.8</v>
      </c>
      <c r="D77" s="60">
        <v>17.7</v>
      </c>
      <c r="E77" s="102" t="s">
        <v>145</v>
      </c>
      <c r="F77" s="62">
        <v>240</v>
      </c>
      <c r="G77" s="62">
        <v>240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18.899999999999999</v>
      </c>
      <c r="D78" s="60">
        <v>15.8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17.399999999999999</v>
      </c>
      <c r="D79" s="60">
        <v>14.4</v>
      </c>
      <c r="E79" s="100" t="s">
        <v>155</v>
      </c>
      <c r="F79" s="60">
        <v>11.9</v>
      </c>
      <c r="G79" s="60">
        <v>5.2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5.8400000000000003E-5</v>
      </c>
      <c r="D80" s="64">
        <v>5.9899999999999999E-5</v>
      </c>
      <c r="E80" s="102" t="s">
        <v>160</v>
      </c>
      <c r="F80" s="61">
        <v>14.1</v>
      </c>
      <c r="G80" s="61">
        <v>13.5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4" t="s">
        <v>164</v>
      </c>
      <c r="C84" s="124"/>
    </row>
    <row r="85" spans="2:16" ht="15" customHeight="1" x14ac:dyDescent="0.45">
      <c r="B85" s="125" t="s">
        <v>180</v>
      </c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7"/>
    </row>
    <row r="86" spans="2:16" ht="15" customHeight="1" x14ac:dyDescent="0.45">
      <c r="B86" s="114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6"/>
    </row>
    <row r="87" spans="2:16" ht="15" customHeight="1" x14ac:dyDescent="0.45">
      <c r="B87" s="114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6"/>
    </row>
    <row r="88" spans="2:16" ht="15" customHeight="1" x14ac:dyDescent="0.45">
      <c r="B88" s="114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6"/>
    </row>
    <row r="89" spans="2:16" ht="15" customHeight="1" x14ac:dyDescent="0.45">
      <c r="B89" s="114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6"/>
    </row>
    <row r="90" spans="2:16" ht="15" customHeight="1" x14ac:dyDescent="0.45">
      <c r="B90" s="114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6"/>
    </row>
    <row r="91" spans="2:16" ht="15" customHeight="1" x14ac:dyDescent="0.45">
      <c r="B91" s="114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6"/>
    </row>
    <row r="92" spans="2:16" ht="15" customHeight="1" x14ac:dyDescent="0.45">
      <c r="B92" s="114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6"/>
    </row>
    <row r="93" spans="2:16" ht="15" customHeight="1" x14ac:dyDescent="0.45">
      <c r="B93" s="114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6"/>
    </row>
    <row r="94" spans="2:16" ht="15" customHeight="1" x14ac:dyDescent="0.45">
      <c r="B94" s="114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6"/>
    </row>
    <row r="95" spans="2:16" ht="15" customHeight="1" x14ac:dyDescent="0.45">
      <c r="B95" s="114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6"/>
    </row>
    <row r="96" spans="2:16" ht="15" customHeight="1" x14ac:dyDescent="0.45">
      <c r="B96" s="114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6"/>
    </row>
    <row r="97" spans="2:16" ht="15" customHeight="1" x14ac:dyDescent="0.45">
      <c r="B97" s="114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6"/>
    </row>
    <row r="98" spans="2:16" ht="15" customHeight="1" x14ac:dyDescent="0.45">
      <c r="B98" s="114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6"/>
    </row>
    <row r="99" spans="2:16" ht="15" customHeight="1" x14ac:dyDescent="0.45">
      <c r="B99" s="117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9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2024-07-12T11:20:16Z</dcterms:modified>
</cp:coreProperties>
</file>