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7월\"/>
    </mc:Choice>
  </mc:AlternateContent>
  <xr:revisionPtr revIDLastSave="0" documentId="13_ncr:1_{774457C5-B762-401E-A35C-F204830CE62D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<sst xmlns="http://schemas.openxmlformats.org/spreadsheetml/2006/main" count="207" uniqueCount="191">
  <si>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</si>
  <si>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</si>
  <si>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</si>
  <si>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</si>
  <si>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</si>
  <si>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</si>
  <si>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</si>
  <si>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</si>
  <si>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</si>
  <si>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</si>
  <si>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</si>
  <si>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</si>
  <si>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</si>
  <si>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</si>
  <si>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</si>
  <si>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</si>
  <si>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</si>
  <si>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</si>
  <si>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</si>
  <si>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</si>
  <si>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</si>
  <si>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</si>
  <si>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</si>
  <si>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</si>
  <si>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</si>
  <si>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</si>
  <si>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</si>
  <si>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</si>
  <si>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</si>
  <si>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</si>
  <si>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</si>
  <si>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</si>
  <si>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</si>
  <si>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</si>
  <si>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</si>
  <si>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</si>
  <si>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</si>
  <si>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</si>
  <si>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</si>
  <si>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</si>
  <si>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</si>
  <si>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</si>
  <si>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</si>
  <si>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</si>
  <si>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</si>
  <si>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</si>
  <si>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</si>
  <si>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</si>
  <si>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</si>
  <si>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</si>
  <si>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</si>
  <si>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</si>
  <si>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</si>
  <si>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</si>
  <si>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</si>
  <si>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</si>
  <si>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</si>
  <si>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</si>
  <si>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</si>
  <si>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</si>
  <si>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</si>
  <si>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</si>
  <si>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</si>
  <si>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</si>
  <si>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</si>
  <si>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</si>
  <si>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</si>
  <si>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</si>
  <si>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</si>
  <si>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</si>
  <si>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</si>
  <si>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</si>
  <si>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</si>
  <si>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</si>
  <si>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</si>
  <si>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</si>
  <si>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</si>
  <si>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</si>
  <si>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</si>
  <si>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</si>
  <si>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</si>
  <si>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</si>
  <si>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</si>
  <si>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</si>
  <si>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</si>
  <si>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</si>
  <si>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</si>
  <si>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</si>
  <si>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</si>
  <si>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</si>
  <si>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</si>
  <si>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</si>
  <si>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</si>
  <si>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</si>
  <si>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</si>
  <si>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</si>
  <si>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</si>
  <si>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</si>
  <si>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</si>
  <si>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</si>
  <si>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</si>
  <si>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</si>
  <si>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</si>
  <si>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</si>
  <si>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</si>
  <si>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</si>
  <si>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</si>
  <si>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</si>
  <si>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</si>
  <si>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</si>
  <si>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</si>
  <si>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</si>
  <si>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</si>
  <si>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</si>
  <si>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</si>
  <si>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</si>
  <si>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</si>
  <si>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</si>
  <si>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</si>
  <si>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</si>
  <si>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</si>
  <si>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</si>
  <si>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</si>
  <si>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</si>
  <si>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</si>
  <si>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</si>
  <si>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</si>
  <si>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</si>
  <si>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</si>
  <si>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</si>
  <si>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</si>
  <si>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</si>
  <si>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</si>
  <si>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</si>
  <si>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</si>
  <si>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</si>
  <si>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</si>
  <si>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</si>
  <si>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</si>
  <si>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</si>
  <si>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</si>
  <si>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</si>
  <si>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</si>
  <si>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</si>
  <si>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</si>
  <si>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</si>
  <si>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</si>
  <si>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</si>
  <si>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</si>
  <si>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</si>
  <si>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</si>
  <si>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</si>
  <si>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</si>
  <si>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</si>
  <si>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</si>
  <si>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</si>
  <si>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</si>
  <si>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</si>
  <si>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</si>
  <si>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</si>
  <si>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</si>
  <si>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</si>
  <si>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</si>
  <si>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</si>
  <si>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</si>
  <si>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</si>
  <si>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</si>
  <si>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</si>
  <si>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</si>
  <si>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</si>
  <si>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</si>
  <si>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</si>
  <si>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</si>
  <si>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</si>
  <si>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</si>
  <si>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</si>
  <si>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</si>
  <si>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</si>
  <si>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BLG</t>
    <phoneticPr fontId="3" type="noConversion"/>
  </si>
  <si>
    <t>TMT</t>
    <phoneticPr fontId="3" type="noConversion"/>
  </si>
  <si>
    <t>1. 월령 40% 이하로 방풍막 제거</t>
    <phoneticPr fontId="3" type="noConversion"/>
  </si>
  <si>
    <t>김정현</t>
    <phoneticPr fontId="3" type="noConversion"/>
  </si>
  <si>
    <t>E</t>
    <phoneticPr fontId="3" type="noConversion"/>
  </si>
  <si>
    <t>M_007030-007031:K</t>
    <phoneticPr fontId="3" type="noConversion"/>
  </si>
  <si>
    <t>M_007060-007061:K</t>
    <phoneticPr fontId="3" type="noConversion"/>
  </si>
  <si>
    <t>M_007063-007064:T</t>
    <phoneticPr fontId="3" type="noConversion"/>
  </si>
  <si>
    <t>1. [UT 03:20-07:10] G칩 crash 발생 -&gt; 재실행</t>
    <phoneticPr fontId="3" type="noConversion"/>
  </si>
  <si>
    <t>DIR-KSP</t>
    <phoneticPr fontId="3" type="noConversion"/>
  </si>
  <si>
    <t>M_007161-007163:K</t>
    <phoneticPr fontId="3" type="noConversion"/>
  </si>
  <si>
    <t>SE</t>
    <phoneticPr fontId="3" type="noConversion"/>
  </si>
  <si>
    <t>S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</si>
</sst>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22" zoomScale="146" zoomScaleNormal="146" workbookViewId="0">
      <selection activeCell="B46" sqref="B46:P46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55" t="s">
        <v>0</v>
      </c>
      <c r="C2" s="15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56">
        <v>45484</v>
      </c>
      <c r="D3" s="157"/>
      <c r="E3" s="1"/>
      <c r="F3" s="1"/>
      <c r="G3" s="1"/>
      <c r="H3" s="1"/>
      <c r="I3" s="1"/>
      <c r="J3" s="1"/>
      <c r="K3" s="66" t="s">
        <v>2</v>
      </c>
      <c r="L3" s="158">
        <f>(P31-(P32+P33))/P31*100</f>
        <v>100</v>
      </c>
      <c r="M3" s="158"/>
      <c r="N3" s="66" t="s">
        <v>3</v>
      </c>
      <c r="O3" s="158">
        <f>(P31-P33)/P31*100</f>
        <v>100</v>
      </c>
      <c r="P3" s="158"/>
    </row>
    <row r="4" spans="2:16" ht="14.25" customHeight="1" x14ac:dyDescent="0.45">
      <c r="B4" s="34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55" t="s">
        <v>7</v>
      </c>
      <c r="C7" s="15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0.95416666666666661</v>
      </c>
      <c r="D9" s="8">
        <v>2.2000000000000002</v>
      </c>
      <c r="E9" s="8">
        <v>1.6</v>
      </c>
      <c r="F9" s="8">
        <v>16</v>
      </c>
      <c r="G9" s="36" t="s">
        <v>182</v>
      </c>
      <c r="H9" s="8">
        <v>0.5</v>
      </c>
      <c r="I9" s="36">
        <v>22.2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0.19444444444444445</v>
      </c>
      <c r="D10" s="8">
        <v>1.5</v>
      </c>
      <c r="E10" s="8">
        <v>0.7</v>
      </c>
      <c r="F10" s="8">
        <v>23</v>
      </c>
      <c r="G10" s="36" t="s">
        <v>189</v>
      </c>
      <c r="H10" s="8">
        <v>2.1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0.4513888888888889</v>
      </c>
      <c r="D11" s="15">
        <v>1.8</v>
      </c>
      <c r="E11" s="15">
        <v>0.8</v>
      </c>
      <c r="F11" s="15">
        <v>20</v>
      </c>
      <c r="G11" s="36" t="s">
        <v>190</v>
      </c>
      <c r="H11" s="15">
        <v>0.3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23.497222222222224</v>
      </c>
      <c r="D12" s="19">
        <f>AVERAGE(D9:D11)</f>
        <v>1.8333333333333333</v>
      </c>
      <c r="E12" s="19">
        <f>AVERAGE(E9:E11)</f>
        <v>1.0333333333333332</v>
      </c>
      <c r="F12" s="20">
        <f>AVERAGE(F9:F11)</f>
        <v>19.666666666666668</v>
      </c>
      <c r="G12" s="21"/>
      <c r="H12" s="22">
        <f>AVERAGE(H9:H11)</f>
        <v>0.96666666666666667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55" t="s">
        <v>26</v>
      </c>
      <c r="C14" s="15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178</v>
      </c>
      <c r="F16" s="27" t="s">
        <v>187</v>
      </c>
      <c r="G16" s="27" t="s">
        <v>179</v>
      </c>
      <c r="H16" s="27" t="s">
        <v>177</v>
      </c>
      <c r="I16" s="27"/>
      <c r="J16" s="27"/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0.93611111111111101</v>
      </c>
      <c r="D17" s="28">
        <v>0.9375</v>
      </c>
      <c r="E17" s="28">
        <v>0.95416666666666661</v>
      </c>
      <c r="F17" s="28">
        <v>0.33749999999999997</v>
      </c>
      <c r="G17" s="28">
        <v>0.43124999999999997</v>
      </c>
      <c r="H17" s="28">
        <v>0.4513888888888889</v>
      </c>
      <c r="I17" s="28"/>
      <c r="J17" s="28"/>
      <c r="K17" s="28"/>
      <c r="L17" s="28"/>
      <c r="M17" s="28"/>
      <c r="N17" s="28"/>
      <c r="O17" s="28"/>
      <c r="P17" s="28">
        <v>0.4548611111111111</v>
      </c>
    </row>
    <row r="18" spans="2:16" ht="14.15" customHeight="1" x14ac:dyDescent="0.45">
      <c r="B18" s="35" t="s">
        <v>43</v>
      </c>
      <c r="C18" s="27">
        <v>6855</v>
      </c>
      <c r="D18" s="27">
        <v>6856</v>
      </c>
      <c r="E18" s="27">
        <v>6862</v>
      </c>
      <c r="F18" s="27">
        <v>7122</v>
      </c>
      <c r="G18" s="27">
        <v>7183</v>
      </c>
      <c r="H18" s="27">
        <v>7195</v>
      </c>
      <c r="I18" s="27"/>
      <c r="J18" s="27"/>
      <c r="K18" s="27"/>
      <c r="L18" s="27"/>
      <c r="M18" s="27"/>
      <c r="N18" s="27"/>
      <c r="O18" s="27"/>
      <c r="P18" s="27">
        <v>7200</v>
      </c>
    </row>
    <row r="19" spans="2:16" ht="14.15" customHeight="1" thickBot="1" x14ac:dyDescent="0.5">
      <c r="B19" s="13" t="s">
        <v>44</v>
      </c>
      <c r="C19" s="29"/>
      <c r="D19" s="27">
        <v>6861</v>
      </c>
      <c r="E19" s="30">
        <v>7121</v>
      </c>
      <c r="F19" s="30">
        <v>7182</v>
      </c>
      <c r="G19" s="30">
        <v>7194</v>
      </c>
      <c r="H19" s="30">
        <v>7199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6</v>
      </c>
      <c r="E20" s="33">
        <f t="shared" ref="E20:O20" si="0">IF(ISNUMBER(E18),E19-E18+1,"")</f>
        <v>260</v>
      </c>
      <c r="F20" s="33">
        <f t="shared" si="0"/>
        <v>61</v>
      </c>
      <c r="G20" s="33">
        <f t="shared" si="0"/>
        <v>12</v>
      </c>
      <c r="H20" s="33">
        <f t="shared" si="0"/>
        <v>5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66" t="s">
        <v>46</v>
      </c>
      <c r="C22" s="35" t="s">
        <v>22</v>
      </c>
      <c r="D22" s="35" t="s">
        <v>24</v>
      </c>
      <c r="E22" s="35" t="s">
        <v>47</v>
      </c>
      <c r="F22" s="167" t="s">
        <v>48</v>
      </c>
      <c r="G22" s="167"/>
      <c r="H22" s="167"/>
      <c r="I22" s="167"/>
      <c r="J22" s="35" t="s">
        <v>22</v>
      </c>
      <c r="K22" s="35" t="s">
        <v>24</v>
      </c>
      <c r="L22" s="35" t="s">
        <v>47</v>
      </c>
      <c r="M22" s="167" t="s">
        <v>48</v>
      </c>
      <c r="N22" s="167"/>
      <c r="O22" s="167"/>
      <c r="P22" s="167"/>
    </row>
    <row r="23" spans="2:16" ht="13.5" customHeight="1" x14ac:dyDescent="0.45">
      <c r="B23" s="166"/>
      <c r="C23" s="36"/>
      <c r="D23" s="36"/>
      <c r="E23" s="36" t="s">
        <v>49</v>
      </c>
      <c r="F23" s="153"/>
      <c r="G23" s="153"/>
      <c r="H23" s="153"/>
      <c r="I23" s="153"/>
      <c r="J23" s="36"/>
      <c r="K23" s="36"/>
      <c r="L23" s="36" t="s">
        <v>50</v>
      </c>
      <c r="M23" s="153"/>
      <c r="N23" s="153"/>
      <c r="O23" s="153"/>
      <c r="P23" s="153"/>
    </row>
    <row r="24" spans="2:16" ht="13.5" customHeight="1" x14ac:dyDescent="0.45">
      <c r="B24" s="166"/>
      <c r="C24" s="36"/>
      <c r="D24" s="36"/>
      <c r="E24" s="36" t="s">
        <v>51</v>
      </c>
      <c r="F24" s="153"/>
      <c r="G24" s="153"/>
      <c r="H24" s="153"/>
      <c r="I24" s="153"/>
      <c r="J24" s="36"/>
      <c r="K24" s="36"/>
      <c r="L24" s="36" t="s">
        <v>52</v>
      </c>
      <c r="M24" s="153"/>
      <c r="N24" s="153"/>
      <c r="O24" s="153"/>
      <c r="P24" s="153"/>
    </row>
    <row r="25" spans="2:16" ht="13.5" customHeight="1" x14ac:dyDescent="0.45">
      <c r="B25" s="166"/>
      <c r="C25" s="36"/>
      <c r="D25" s="36"/>
      <c r="E25" s="36" t="s">
        <v>52</v>
      </c>
      <c r="F25" s="153"/>
      <c r="G25" s="153"/>
      <c r="H25" s="153"/>
      <c r="I25" s="153"/>
      <c r="J25" s="36"/>
      <c r="K25" s="36"/>
      <c r="L25" s="36" t="s">
        <v>51</v>
      </c>
      <c r="M25" s="153"/>
      <c r="N25" s="153"/>
      <c r="O25" s="153"/>
      <c r="P25" s="153"/>
    </row>
    <row r="26" spans="2:16" ht="13.5" customHeight="1" x14ac:dyDescent="0.45">
      <c r="B26" s="166"/>
      <c r="C26" s="36"/>
      <c r="D26" s="36"/>
      <c r="E26" s="36" t="s">
        <v>50</v>
      </c>
      <c r="F26" s="153"/>
      <c r="G26" s="153"/>
      <c r="H26" s="153"/>
      <c r="I26" s="153"/>
      <c r="J26" s="36"/>
      <c r="K26" s="36"/>
      <c r="L26" s="36" t="s">
        <v>49</v>
      </c>
      <c r="M26" s="153"/>
      <c r="N26" s="153"/>
      <c r="O26" s="153"/>
      <c r="P26" s="153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55" t="s">
        <v>53</v>
      </c>
      <c r="C28" s="155"/>
      <c r="D28" s="15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>
        <v>0.36388888888888887</v>
      </c>
      <c r="D30" s="43"/>
      <c r="E30" s="43"/>
      <c r="F30" s="43"/>
      <c r="G30" s="43"/>
      <c r="H30" s="43"/>
      <c r="I30" s="43"/>
      <c r="J30" s="43"/>
      <c r="K30" s="44"/>
      <c r="L30" s="43"/>
      <c r="M30" s="43"/>
      <c r="N30" s="43">
        <v>8.9583333333333334E-2</v>
      </c>
      <c r="O30" s="45"/>
      <c r="P30" s="46">
        <f>SUM(C30:J30,L30:N30)</f>
        <v>0.45347222222222222</v>
      </c>
    </row>
    <row r="31" spans="2:16" ht="14.15" customHeight="1" x14ac:dyDescent="0.45">
      <c r="B31" s="37" t="s">
        <v>168</v>
      </c>
      <c r="C31" s="47">
        <v>0.3833333333333333</v>
      </c>
      <c r="D31" s="7">
        <v>9.375E-2</v>
      </c>
      <c r="E31" s="7"/>
      <c r="F31" s="7"/>
      <c r="G31" s="7"/>
      <c r="H31" s="7"/>
      <c r="I31" s="7"/>
      <c r="J31" s="7"/>
      <c r="K31" s="7">
        <v>2.013888888888889E-2</v>
      </c>
      <c r="L31" s="7"/>
      <c r="M31" s="7"/>
      <c r="N31" s="7"/>
      <c r="O31" s="48"/>
      <c r="P31" s="46">
        <f>SUM(C31:N31)</f>
        <v>0.49722222222222218</v>
      </c>
    </row>
    <row r="32" spans="2:16" ht="14.15" customHeight="1" x14ac:dyDescent="0.45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0.3833333333333333</v>
      </c>
      <c r="D34" s="109">
        <f t="shared" ref="D34:N34" si="1">D31-D32-D33</f>
        <v>9.375E-2</v>
      </c>
      <c r="E34" s="109">
        <f t="shared" si="1"/>
        <v>0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2.013888888888889E-2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0.49722222222222218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50" t="s">
        <v>70</v>
      </c>
      <c r="C36" s="149" t="s">
        <v>183</v>
      </c>
      <c r="D36" s="149"/>
      <c r="E36" s="149" t="s">
        <v>184</v>
      </c>
      <c r="F36" s="149"/>
      <c r="G36" s="149" t="s">
        <v>185</v>
      </c>
      <c r="H36" s="149"/>
      <c r="I36" s="149" t="s">
        <v>188</v>
      </c>
      <c r="J36" s="149"/>
      <c r="K36" s="149"/>
      <c r="L36" s="149"/>
      <c r="M36" s="149"/>
      <c r="N36" s="149"/>
      <c r="O36" s="149"/>
      <c r="P36" s="149"/>
    </row>
    <row r="37" spans="2:16" ht="18" customHeight="1" x14ac:dyDescent="0.45">
      <c r="B37" s="151"/>
      <c r="C37" s="149"/>
      <c r="D37" s="149"/>
      <c r="E37" s="149"/>
      <c r="F37" s="149"/>
      <c r="G37" s="154"/>
      <c r="H37" s="149"/>
      <c r="I37" s="149"/>
      <c r="J37" s="149"/>
      <c r="K37" s="149"/>
      <c r="L37" s="149"/>
      <c r="M37" s="149"/>
      <c r="N37" s="149"/>
      <c r="O37" s="149"/>
      <c r="P37" s="149"/>
    </row>
    <row r="38" spans="2:16" ht="18" customHeight="1" x14ac:dyDescent="0.45">
      <c r="B38" s="151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</row>
    <row r="39" spans="2:16" ht="18" customHeight="1" x14ac:dyDescent="0.45">
      <c r="B39" s="151"/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</row>
    <row r="40" spans="2:16" ht="18" customHeight="1" x14ac:dyDescent="0.45">
      <c r="B40" s="151"/>
      <c r="C40" s="149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</row>
    <row r="41" spans="2:16" ht="18" customHeight="1" x14ac:dyDescent="0.45">
      <c r="B41" s="152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5" t="s">
        <v>71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7"/>
    </row>
    <row r="44" spans="2:16" ht="14.15" customHeight="1" x14ac:dyDescent="0.45">
      <c r="B44" s="139" t="s">
        <v>186</v>
      </c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1"/>
    </row>
    <row r="45" spans="2:16" ht="14.15" customHeight="1" x14ac:dyDescent="0.45">
      <c r="B45" s="139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1"/>
    </row>
    <row r="46" spans="2:16" ht="14.15" customHeight="1" x14ac:dyDescent="0.45"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1"/>
    </row>
    <row r="47" spans="2:16" ht="14.15" customHeight="1" x14ac:dyDescent="0.45">
      <c r="B47" s="148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1"/>
    </row>
    <row r="48" spans="2:16" ht="14.15" customHeight="1" x14ac:dyDescent="0.45">
      <c r="B48" s="148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1"/>
    </row>
    <row r="49" spans="2:16" ht="14.15" customHeight="1" x14ac:dyDescent="0.45">
      <c r="B49" s="139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1"/>
    </row>
    <row r="50" spans="2:16" ht="14.15" customHeight="1" x14ac:dyDescent="0.45">
      <c r="B50" s="139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1"/>
    </row>
    <row r="51" spans="2:16" ht="14.15" customHeight="1" x14ac:dyDescent="0.45">
      <c r="B51" s="139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1"/>
    </row>
    <row r="52" spans="2:16" ht="14.15" customHeight="1" thickBot="1" x14ac:dyDescent="0.5">
      <c r="B52" s="142"/>
      <c r="C52" s="143"/>
      <c r="D52" s="140"/>
      <c r="E52" s="140"/>
      <c r="F52" s="140"/>
      <c r="G52" s="143"/>
      <c r="H52" s="143"/>
      <c r="I52" s="143"/>
      <c r="J52" s="143"/>
      <c r="K52" s="143"/>
      <c r="L52" s="143"/>
      <c r="M52" s="143"/>
      <c r="N52" s="143"/>
      <c r="O52" s="143"/>
      <c r="P52" s="144"/>
    </row>
    <row r="53" spans="2:16" ht="14.15" customHeight="1" thickTop="1" thickBot="1" x14ac:dyDescent="0.5">
      <c r="B53" s="168" t="s">
        <v>170</v>
      </c>
      <c r="C53" s="169"/>
      <c r="D53" s="112">
        <v>2.2599999999999998</v>
      </c>
      <c r="E53" s="112">
        <v>0.85</v>
      </c>
      <c r="F53" s="112">
        <v>0.93</v>
      </c>
      <c r="G53" s="169"/>
      <c r="H53" s="169"/>
      <c r="I53" s="169"/>
      <c r="J53" s="169"/>
      <c r="K53" s="169"/>
      <c r="L53" s="169"/>
      <c r="M53" s="169"/>
      <c r="N53" s="169"/>
      <c r="O53" s="169"/>
      <c r="P53" s="170"/>
    </row>
    <row r="54" spans="2:16" ht="14.15" customHeight="1" thickTop="1" thickBot="1" x14ac:dyDescent="0.5">
      <c r="B54" s="171" t="s">
        <v>171</v>
      </c>
      <c r="C54" s="172"/>
      <c r="D54" s="172"/>
      <c r="E54" s="172"/>
      <c r="F54" s="112">
        <v>655</v>
      </c>
      <c r="G54" s="173"/>
      <c r="H54" s="173"/>
      <c r="I54" s="173"/>
      <c r="J54" s="173"/>
      <c r="K54" s="173"/>
      <c r="L54" s="173"/>
      <c r="M54" s="173"/>
      <c r="N54" s="173"/>
      <c r="O54" s="173"/>
      <c r="P54" s="174"/>
    </row>
    <row r="55" spans="2:16" ht="13.5" customHeight="1" thickTop="1" x14ac:dyDescent="0.45"/>
    <row r="56" spans="2:16" ht="17.25" customHeight="1" x14ac:dyDescent="0.45">
      <c r="B56" s="126" t="s">
        <v>72</v>
      </c>
      <c r="C56" s="12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27" t="s">
        <v>73</v>
      </c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9"/>
      <c r="N57" s="130" t="s">
        <v>74</v>
      </c>
      <c r="O57" s="128"/>
      <c r="P57" s="131"/>
    </row>
    <row r="58" spans="2:16" ht="17.149999999999999" customHeight="1" x14ac:dyDescent="0.45">
      <c r="B58" s="132" t="s">
        <v>75</v>
      </c>
      <c r="C58" s="133"/>
      <c r="D58" s="134"/>
      <c r="E58" s="132" t="s">
        <v>76</v>
      </c>
      <c r="F58" s="133"/>
      <c r="G58" s="134"/>
      <c r="H58" s="133" t="s">
        <v>77</v>
      </c>
      <c r="I58" s="133"/>
      <c r="J58" s="133"/>
      <c r="K58" s="135" t="s">
        <v>78</v>
      </c>
      <c r="L58" s="133"/>
      <c r="M58" s="136"/>
      <c r="N58" s="137"/>
      <c r="O58" s="133"/>
      <c r="P58" s="138"/>
    </row>
    <row r="59" spans="2:16" ht="20.149999999999999" customHeight="1" x14ac:dyDescent="0.45">
      <c r="B59" s="114" t="s">
        <v>79</v>
      </c>
      <c r="C59" s="115"/>
      <c r="D59" s="58" t="b">
        <v>1</v>
      </c>
      <c r="E59" s="114" t="s">
        <v>80</v>
      </c>
      <c r="F59" s="115"/>
      <c r="G59" s="58" t="b">
        <v>1</v>
      </c>
      <c r="H59" s="122" t="s">
        <v>81</v>
      </c>
      <c r="I59" s="115"/>
      <c r="J59" s="58" t="b">
        <v>1</v>
      </c>
      <c r="K59" s="122" t="s">
        <v>82</v>
      </c>
      <c r="L59" s="115"/>
      <c r="M59" s="58" t="b">
        <v>1</v>
      </c>
      <c r="N59" s="123" t="s">
        <v>83</v>
      </c>
      <c r="O59" s="115"/>
      <c r="P59" s="58" t="b">
        <v>1</v>
      </c>
    </row>
    <row r="60" spans="2:16" ht="20.149999999999999" customHeight="1" x14ac:dyDescent="0.45">
      <c r="B60" s="114" t="s">
        <v>84</v>
      </c>
      <c r="C60" s="115"/>
      <c r="D60" s="58" t="b">
        <v>1</v>
      </c>
      <c r="E60" s="114" t="s">
        <v>85</v>
      </c>
      <c r="F60" s="115"/>
      <c r="G60" s="58" t="b">
        <v>1</v>
      </c>
      <c r="H60" s="122" t="s">
        <v>86</v>
      </c>
      <c r="I60" s="115"/>
      <c r="J60" s="58" t="b">
        <v>1</v>
      </c>
      <c r="K60" s="122" t="s">
        <v>87</v>
      </c>
      <c r="L60" s="115"/>
      <c r="M60" s="58" t="b">
        <v>1</v>
      </c>
      <c r="N60" s="123" t="s">
        <v>88</v>
      </c>
      <c r="O60" s="115"/>
      <c r="P60" s="58" t="b">
        <v>1</v>
      </c>
    </row>
    <row r="61" spans="2:16" ht="20.149999999999999" customHeight="1" x14ac:dyDescent="0.45">
      <c r="B61" s="114" t="s">
        <v>89</v>
      </c>
      <c r="C61" s="115"/>
      <c r="D61" s="58" t="b">
        <v>1</v>
      </c>
      <c r="E61" s="114" t="s">
        <v>90</v>
      </c>
      <c r="F61" s="115"/>
      <c r="G61" s="58" t="b">
        <v>1</v>
      </c>
      <c r="H61" s="122" t="s">
        <v>91</v>
      </c>
      <c r="I61" s="115"/>
      <c r="J61" s="58" t="b">
        <v>1</v>
      </c>
      <c r="K61" s="122" t="s">
        <v>92</v>
      </c>
      <c r="L61" s="115"/>
      <c r="M61" s="58" t="b">
        <v>1</v>
      </c>
      <c r="N61" s="123" t="s">
        <v>93</v>
      </c>
      <c r="O61" s="115"/>
      <c r="P61" s="58" t="b">
        <v>1</v>
      </c>
    </row>
    <row r="62" spans="2:16" ht="20.149999999999999" customHeight="1" x14ac:dyDescent="0.45">
      <c r="B62" s="122" t="s">
        <v>91</v>
      </c>
      <c r="C62" s="115"/>
      <c r="D62" s="58" t="b">
        <v>1</v>
      </c>
      <c r="E62" s="114" t="s">
        <v>94</v>
      </c>
      <c r="F62" s="115"/>
      <c r="G62" s="58" t="b">
        <v>1</v>
      </c>
      <c r="H62" s="122" t="s">
        <v>95</v>
      </c>
      <c r="I62" s="115"/>
      <c r="J62" s="58" t="b">
        <v>0</v>
      </c>
      <c r="K62" s="122" t="s">
        <v>96</v>
      </c>
      <c r="L62" s="115"/>
      <c r="M62" s="58" t="b">
        <v>1</v>
      </c>
      <c r="N62" s="123" t="s">
        <v>86</v>
      </c>
      <c r="O62" s="115"/>
      <c r="P62" s="58" t="b">
        <v>1</v>
      </c>
    </row>
    <row r="63" spans="2:16" ht="20.149999999999999" customHeight="1" x14ac:dyDescent="0.45">
      <c r="B63" s="122" t="s">
        <v>97</v>
      </c>
      <c r="C63" s="115"/>
      <c r="D63" s="58" t="b">
        <v>1</v>
      </c>
      <c r="E63" s="114" t="s">
        <v>98</v>
      </c>
      <c r="F63" s="115"/>
      <c r="G63" s="58" t="b">
        <v>1</v>
      </c>
      <c r="H63" s="68"/>
      <c r="I63" s="69"/>
      <c r="J63" s="70"/>
      <c r="K63" s="122" t="s">
        <v>99</v>
      </c>
      <c r="L63" s="115"/>
      <c r="M63" s="58" t="b">
        <v>1</v>
      </c>
      <c r="N63" s="123" t="s">
        <v>166</v>
      </c>
      <c r="O63" s="115"/>
      <c r="P63" s="58" t="b">
        <v>1</v>
      </c>
    </row>
    <row r="64" spans="2:16" ht="20.149999999999999" customHeight="1" x14ac:dyDescent="0.45">
      <c r="B64" s="122" t="s">
        <v>100</v>
      </c>
      <c r="C64" s="115"/>
      <c r="D64" s="58" t="b">
        <v>0</v>
      </c>
      <c r="E64" s="114" t="s">
        <v>101</v>
      </c>
      <c r="F64" s="115"/>
      <c r="G64" s="58" t="b">
        <v>1</v>
      </c>
      <c r="H64" s="71"/>
      <c r="I64" s="72"/>
      <c r="J64" s="73"/>
      <c r="K64" s="124" t="s">
        <v>102</v>
      </c>
      <c r="L64" s="125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14" t="s">
        <v>165</v>
      </c>
      <c r="F65" s="115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16" t="s">
        <v>108</v>
      </c>
      <c r="C69" s="116"/>
      <c r="D69" s="81"/>
      <c r="E69" s="81"/>
      <c r="F69" s="118" t="s">
        <v>109</v>
      </c>
      <c r="G69" s="120" t="s">
        <v>110</v>
      </c>
      <c r="H69" s="81"/>
      <c r="I69" s="116" t="s">
        <v>111</v>
      </c>
      <c r="J69" s="116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17"/>
      <c r="C70" s="117"/>
      <c r="D70" s="85"/>
      <c r="E70" s="86"/>
      <c r="F70" s="119"/>
      <c r="G70" s="121"/>
      <c r="H70" s="87"/>
      <c r="I70" s="117"/>
      <c r="J70" s="117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-165.3</v>
      </c>
      <c r="D72" s="60">
        <v>-167.4</v>
      </c>
      <c r="E72" s="100" t="s">
        <v>121</v>
      </c>
      <c r="F72" s="60">
        <v>16</v>
      </c>
      <c r="G72" s="60">
        <v>14.5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-167.4</v>
      </c>
      <c r="D73" s="60">
        <v>-169.3</v>
      </c>
      <c r="E73" s="102" t="s">
        <v>125</v>
      </c>
      <c r="F73" s="61">
        <v>11.3</v>
      </c>
      <c r="G73" s="61">
        <v>11.9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-198.6</v>
      </c>
      <c r="D74" s="60">
        <v>-198</v>
      </c>
      <c r="E74" s="102" t="s">
        <v>130</v>
      </c>
      <c r="F74" s="62">
        <v>15</v>
      </c>
      <c r="G74" s="62">
        <v>10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-114.7</v>
      </c>
      <c r="D75" s="60">
        <v>-120.8</v>
      </c>
      <c r="E75" s="102" t="s">
        <v>135</v>
      </c>
      <c r="F75" s="62">
        <v>25</v>
      </c>
      <c r="G75" s="62">
        <v>25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23</v>
      </c>
      <c r="D76" s="60">
        <v>19.899999999999999</v>
      </c>
      <c r="E76" s="102" t="s">
        <v>140</v>
      </c>
      <c r="F76" s="62">
        <v>20</v>
      </c>
      <c r="G76" s="62">
        <v>20</v>
      </c>
      <c r="H76" s="103"/>
      <c r="I76" s="97" t="s">
        <v>141</v>
      </c>
      <c r="J76" s="59">
        <v>1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19.2</v>
      </c>
      <c r="D77" s="60">
        <v>16.600000000000001</v>
      </c>
      <c r="E77" s="102" t="s">
        <v>145</v>
      </c>
      <c r="F77" s="62">
        <v>240</v>
      </c>
      <c r="G77" s="62">
        <v>240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17.3</v>
      </c>
      <c r="D78" s="60">
        <v>14.7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15.9</v>
      </c>
      <c r="D79" s="60">
        <v>13.5</v>
      </c>
      <c r="E79" s="100" t="s">
        <v>155</v>
      </c>
      <c r="F79" s="60">
        <v>8.5</v>
      </c>
      <c r="G79" s="60">
        <v>2.1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5.7099999999999999E-5</v>
      </c>
      <c r="D80" s="64">
        <v>5.8900000000000002E-5</v>
      </c>
      <c r="E80" s="102" t="s">
        <v>160</v>
      </c>
      <c r="F80" s="61">
        <v>19.600000000000001</v>
      </c>
      <c r="G80" s="61">
        <v>26.7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59" t="s">
        <v>164</v>
      </c>
      <c r="C84" s="159"/>
    </row>
    <row r="85" spans="2:16" ht="15" customHeight="1" x14ac:dyDescent="0.45">
      <c r="B85" s="160" t="s">
        <v>180</v>
      </c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2"/>
    </row>
    <row r="86" spans="2:16" ht="15" customHeight="1" x14ac:dyDescent="0.45">
      <c r="B86" s="163"/>
      <c r="C86" s="164"/>
      <c r="D86" s="164"/>
      <c r="E86" s="164"/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5"/>
    </row>
    <row r="87" spans="2:16" ht="15" customHeight="1" x14ac:dyDescent="0.45">
      <c r="B87" s="163"/>
      <c r="C87" s="164"/>
      <c r="D87" s="164"/>
      <c r="E87" s="164"/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5"/>
    </row>
    <row r="88" spans="2:16" ht="15" customHeight="1" x14ac:dyDescent="0.45">
      <c r="B88" s="163"/>
      <c r="C88" s="164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5"/>
    </row>
    <row r="89" spans="2:16" ht="15" customHeight="1" x14ac:dyDescent="0.45">
      <c r="B89" s="163"/>
      <c r="C89" s="164"/>
      <c r="D89" s="164"/>
      <c r="E89" s="164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5"/>
    </row>
    <row r="90" spans="2:16" ht="15" customHeight="1" x14ac:dyDescent="0.45">
      <c r="B90" s="163"/>
      <c r="C90" s="164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5"/>
    </row>
    <row r="91" spans="2:16" ht="15" customHeight="1" x14ac:dyDescent="0.45">
      <c r="B91" s="163"/>
      <c r="C91" s="164"/>
      <c r="D91" s="164"/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5"/>
    </row>
    <row r="92" spans="2:16" ht="15" customHeight="1" x14ac:dyDescent="0.45">
      <c r="B92" s="163"/>
      <c r="C92" s="164"/>
      <c r="D92" s="164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5"/>
    </row>
    <row r="93" spans="2:16" ht="15" customHeight="1" x14ac:dyDescent="0.45">
      <c r="B93" s="163"/>
      <c r="C93" s="164"/>
      <c r="D93" s="164"/>
      <c r="E93" s="164"/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5"/>
    </row>
    <row r="94" spans="2:16" ht="15" customHeight="1" x14ac:dyDescent="0.45">
      <c r="B94" s="163"/>
      <c r="C94" s="164"/>
      <c r="D94" s="164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5"/>
    </row>
    <row r="95" spans="2:16" ht="15" customHeight="1" x14ac:dyDescent="0.45">
      <c r="B95" s="163"/>
      <c r="C95" s="164"/>
      <c r="D95" s="164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5"/>
    </row>
    <row r="96" spans="2:16" ht="15" customHeight="1" x14ac:dyDescent="0.45">
      <c r="B96" s="163"/>
      <c r="C96" s="164"/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5"/>
    </row>
    <row r="97" spans="2:16" ht="15" customHeight="1" x14ac:dyDescent="0.45">
      <c r="B97" s="163"/>
      <c r="C97" s="164"/>
      <c r="D97" s="164"/>
      <c r="E97" s="164"/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5"/>
    </row>
    <row r="98" spans="2:16" ht="15" customHeight="1" x14ac:dyDescent="0.45">
      <c r="B98" s="163"/>
      <c r="C98" s="164"/>
      <c r="D98" s="164"/>
      <c r="E98" s="164"/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5"/>
    </row>
    <row r="99" spans="2:16" ht="15" customHeight="1" x14ac:dyDescent="0.45">
      <c r="B99" s="175"/>
      <c r="C99" s="176"/>
      <c r="D99" s="176"/>
      <c r="E99" s="176"/>
      <c r="F99" s="176"/>
      <c r="G99" s="176"/>
      <c r="H99" s="176"/>
      <c r="I99" s="176"/>
      <c r="J99" s="176"/>
      <c r="K99" s="176"/>
      <c r="L99" s="176"/>
      <c r="M99" s="176"/>
      <c r="N99" s="176"/>
      <c r="O99" s="176"/>
      <c r="P99" s="177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2024-07-11T11:02:51Z</dcterms:modified>
</cp:coreProperties>
</file>