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12EA4DDD-2A56-40D5-B0D4-657DC46494A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<sst xmlns="http://schemas.openxmlformats.org/spreadsheetml/2006/main" count="211" uniqueCount="193">
  <si>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</si>
  <si>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</si>
  <si>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</si>
  <si>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</si>
  <si>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</si>
  <si>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</si>
  <si>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</si>
  <si>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</si>
  <si>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</si>
  <si>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</si>
  <si>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</si>
  <si>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</si>
  <si>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</si>
  <si>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</si>
  <si>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</si>
  <si>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</si>
  <si>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</si>
  <si>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</si>
  <si>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</si>
  <si>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</si>
  <si>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</si>
  <si>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</si>
  <si>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</si>
  <si>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</si>
  <si>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</si>
  <si>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</si>
  <si>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</si>
  <si>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</si>
  <si>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</si>
  <si>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</si>
  <si>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</si>
  <si>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</si>
  <si>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</si>
  <si>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</si>
  <si>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</si>
  <si>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</si>
  <si>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</si>
  <si>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</si>
  <si>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</si>
  <si>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</si>
  <si>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</si>
  <si>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</si>
  <si>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</si>
  <si>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</si>
  <si>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</si>
  <si>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</si>
  <si>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</si>
  <si>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</si>
  <si>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</si>
  <si>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</si>
  <si>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</si>
  <si>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</si>
  <si>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</si>
  <si>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</si>
  <si>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</si>
  <si>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</si>
  <si>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</si>
  <si>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</si>
  <si>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</si>
  <si>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</si>
  <si>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</si>
  <si>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</si>
  <si>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</si>
  <si>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</si>
  <si>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</si>
  <si>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</si>
  <si>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</si>
  <si>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</si>
  <si>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</si>
  <si>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</si>
  <si>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</si>
  <si>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</si>
  <si>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</si>
  <si>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</si>
  <si>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</si>
  <si>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</si>
  <si>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</si>
  <si>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</si>
  <si>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</si>
  <si>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</si>
  <si>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</si>
  <si>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</si>
  <si>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</si>
  <si>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</si>
  <si>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</si>
  <si>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</si>
  <si>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</si>
  <si>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</si>
  <si>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</si>
  <si>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</si>
  <si>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</si>
  <si>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</si>
  <si>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</si>
  <si>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</si>
  <si>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</si>
  <si>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</si>
  <si>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</si>
  <si>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</si>
  <si>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</si>
  <si>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</si>
  <si>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</si>
  <si>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</si>
  <si>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</si>
  <si>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</si>
  <si>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</si>
  <si>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</si>
  <si>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</si>
  <si>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</si>
  <si>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</si>
  <si>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</si>
  <si>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</si>
  <si>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</si>
  <si>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</si>
  <si>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</si>
  <si>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</si>
  <si>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</si>
  <si>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</si>
  <si>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</si>
  <si>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</si>
  <si>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</si>
  <si>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</si>
  <si>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</si>
  <si>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</si>
  <si>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</si>
  <si>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</si>
  <si>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</si>
  <si>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</si>
  <si>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</si>
  <si>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</si>
  <si>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</si>
  <si>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</si>
  <si>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</si>
  <si>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</si>
  <si>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</si>
  <si>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</si>
  <si>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</si>
  <si>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</si>
  <si>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</si>
  <si>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</si>
  <si>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</si>
  <si>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</si>
  <si>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</si>
  <si>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</si>
  <si>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</si>
  <si>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</si>
  <si>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</si>
  <si>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</si>
  <si>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</si>
  <si>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</si>
  <si>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</si>
  <si>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</si>
  <si>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</si>
  <si>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</si>
  <si>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</si>
  <si>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</si>
  <si>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</si>
  <si>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</si>
  <si>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</si>
  <si>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</si>
  <si>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</si>
  <si>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</si>
  <si>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</si>
  <si>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</si>
  <si>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</si>
  <si>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</si>
  <si>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</si>
  <si>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</si>
  <si>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</si>
  <si>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</si>
  <si>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</si>
  <si>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</si>
  <si>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</si>
  <si>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</si>
  <si>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</si>
  <si>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</si>
  <si>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</si>
  <si>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</si>
  <si>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</si>
  <si>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</si>
  <si>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</si>
  <si>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</si>
  <si>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</si>
  <si>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MMA-KS4</t>
    <phoneticPr fontId="3" type="noConversion"/>
  </si>
  <si>
    <t>20s/27k 30s/25k 50s/25k</t>
    <phoneticPr fontId="3" type="noConversion"/>
  </si>
  <si>
    <t>20s/24k 30s/25k 40s/23k 50s/20k</t>
    <phoneticPr fontId="3" type="noConversion"/>
  </si>
  <si>
    <t>S</t>
    <phoneticPr fontId="3" type="noConversion"/>
  </si>
  <si>
    <t>NE</t>
    <phoneticPr fontId="3" type="noConversion"/>
  </si>
  <si>
    <t>M_004222-004223:K</t>
    <phoneticPr fontId="3" type="noConversion"/>
  </si>
  <si>
    <t>M_004283-004284:T</t>
    <phoneticPr fontId="3" type="noConversion"/>
  </si>
  <si>
    <t>M_004286</t>
    <phoneticPr fontId="3" type="noConversion"/>
  </si>
  <si>
    <t>1. 004306 -004311 벌지 뒷쪽영역 촬영 후 고도가 완전히 내려가지 않아 중간영역 추가 촬영</t>
    <phoneticPr fontId="3" type="noConversion"/>
  </si>
  <si>
    <t>MMA-KSP</t>
    <phoneticPr fontId="3" type="noConversion"/>
  </si>
  <si>
    <t xml:space="preserve">2. [08:33] KS4 관측하려 했으나 고도가 낮아 관측 불가. KSP로 바꿔 관측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</si>
</sst>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45476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1.2</v>
      </c>
      <c r="E9" s="8">
        <v>13.5</v>
      </c>
      <c r="F9" s="8">
        <v>16</v>
      </c>
      <c r="G9" s="36" t="s">
        <v>185</v>
      </c>
      <c r="H9" s="8">
        <v>1.8</v>
      </c>
      <c r="I9" s="36">
        <v>12.5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0.20972222222222223</v>
      </c>
      <c r="D10" s="8">
        <v>1.3</v>
      </c>
      <c r="E10" s="8">
        <v>13.2</v>
      </c>
      <c r="F10" s="8">
        <v>10</v>
      </c>
      <c r="G10" s="36" t="s">
        <v>186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0.45416666666666666</v>
      </c>
      <c r="D11" s="15">
        <v>1.2</v>
      </c>
      <c r="E11" s="15">
        <v>13.5</v>
      </c>
      <c r="F11" s="15">
        <v>7</v>
      </c>
      <c r="G11" s="36" t="s">
        <v>185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23.509722222222223</v>
      </c>
      <c r="D12" s="19">
        <f>AVERAGE(D9:D11)</f>
        <v>1.2333333333333334</v>
      </c>
      <c r="E12" s="19">
        <f>AVERAGE(E9:E11)</f>
        <v>13.4</v>
      </c>
      <c r="F12" s="20">
        <f>AVERAGE(F9:F11)</f>
        <v>11</v>
      </c>
      <c r="G12" s="21"/>
      <c r="H12" s="22">
        <f>AVERAGE(H9:H11)</f>
        <v>1.0999999999999999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179</v>
      </c>
      <c r="G16" s="27" t="s">
        <v>182</v>
      </c>
      <c r="H16" s="27" t="s">
        <v>191</v>
      </c>
      <c r="I16" s="27" t="s">
        <v>180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0.91388888888888886</v>
      </c>
      <c r="D17" s="28">
        <v>0.91527777777777775</v>
      </c>
      <c r="E17" s="28">
        <v>0.94444444444444453</v>
      </c>
      <c r="F17" s="28">
        <v>0.95416666666666661</v>
      </c>
      <c r="G17" s="28">
        <v>0.35625000000000001</v>
      </c>
      <c r="H17" s="28">
        <v>0.36388888888888887</v>
      </c>
      <c r="I17" s="28">
        <v>0.43124999999999997</v>
      </c>
      <c r="J17" s="28">
        <v>0.45416666666666666</v>
      </c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4016</v>
      </c>
      <c r="D18" s="27">
        <v>4017</v>
      </c>
      <c r="E18" s="27">
        <v>4029</v>
      </c>
      <c r="F18" s="27">
        <v>4034</v>
      </c>
      <c r="G18" s="27">
        <v>4312</v>
      </c>
      <c r="H18" s="27">
        <v>4314</v>
      </c>
      <c r="I18" s="27">
        <v>4359</v>
      </c>
      <c r="J18" s="27">
        <v>4373</v>
      </c>
      <c r="K18" s="27"/>
      <c r="L18" s="27"/>
      <c r="M18" s="27"/>
      <c r="N18" s="27"/>
      <c r="O18" s="27"/>
      <c r="P18" s="27">
        <v>4378</v>
      </c>
    </row>
    <row r="19" spans="2:16" ht="14.15" customHeight="1" thickBot="1" x14ac:dyDescent="0.5">
      <c r="B19" s="13" t="s">
        <v>44</v>
      </c>
      <c r="C19" s="29"/>
      <c r="D19" s="27">
        <v>4028</v>
      </c>
      <c r="E19" s="30">
        <v>4033</v>
      </c>
      <c r="F19" s="30">
        <v>4311</v>
      </c>
      <c r="G19" s="30">
        <v>4313</v>
      </c>
      <c r="H19" s="30">
        <v>4358</v>
      </c>
      <c r="I19" s="30">
        <v>4372</v>
      </c>
      <c r="J19" s="30">
        <v>4377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5</v>
      </c>
      <c r="F20" s="33">
        <f t="shared" si="0"/>
        <v>278</v>
      </c>
      <c r="G20" s="33">
        <f t="shared" si="0"/>
        <v>2</v>
      </c>
      <c r="H20" s="33">
        <f t="shared" si="0"/>
        <v>45</v>
      </c>
      <c r="I20" s="33">
        <f t="shared" si="0"/>
        <v>14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4022</v>
      </c>
      <c r="D23" s="36">
        <v>4024</v>
      </c>
      <c r="E23" s="36" t="s">
        <v>49</v>
      </c>
      <c r="F23" s="153" t="s">
        <v>183</v>
      </c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>
        <v>4025</v>
      </c>
      <c r="D25" s="36">
        <v>4028</v>
      </c>
      <c r="E25" s="36" t="s">
        <v>52</v>
      </c>
      <c r="F25" s="153" t="s">
        <v>184</v>
      </c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0.38819444444444445</v>
      </c>
      <c r="D30" s="43"/>
      <c r="E30" s="43"/>
      <c r="F30" s="43">
        <v>6.805555555555555E-2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5" customHeight="1" x14ac:dyDescent="0.45">
      <c r="B31" s="37" t="s">
        <v>168</v>
      </c>
      <c r="C31" s="47">
        <v>0.40208333333333335</v>
      </c>
      <c r="D31" s="7">
        <v>6.7361111111111108E-2</v>
      </c>
      <c r="E31" s="7"/>
      <c r="F31" s="7">
        <v>7.6388888888888886E-3</v>
      </c>
      <c r="G31" s="7"/>
      <c r="H31" s="7"/>
      <c r="I31" s="7"/>
      <c r="J31" s="7"/>
      <c r="K31" s="7">
        <v>3.2638888888888891E-2</v>
      </c>
      <c r="L31" s="7"/>
      <c r="M31" s="7"/>
      <c r="N31" s="7"/>
      <c r="O31" s="48"/>
      <c r="P31" s="46">
        <f>SUM(C31:N31)</f>
        <v>0.50972222222222219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0.40208333333333335</v>
      </c>
      <c r="D34" s="109">
        <f t="shared" ref="D34:N34" si="1">D31-D32-D33</f>
        <v>6.7361111111111108E-2</v>
      </c>
      <c r="E34" s="109">
        <f t="shared" si="1"/>
        <v>0</v>
      </c>
      <c r="F34" s="109">
        <f t="shared" si="1"/>
        <v>7.6388888888888886E-3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3.2638888888888891E-2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0.50972222222222219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187</v>
      </c>
      <c r="D36" s="149"/>
      <c r="E36" s="149" t="s">
        <v>188</v>
      </c>
      <c r="F36" s="149"/>
      <c r="G36" s="149" t="s">
        <v>189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190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192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1.05</v>
      </c>
      <c r="E53" s="112"/>
      <c r="F53" s="112">
        <v>1.29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166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-164.2</v>
      </c>
      <c r="E72" s="100" t="s">
        <v>121</v>
      </c>
      <c r="F72" s="60">
        <v>18.899999999999999</v>
      </c>
      <c r="G72" s="60">
        <v>16.7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-166.3</v>
      </c>
      <c r="E73" s="102" t="s">
        <v>125</v>
      </c>
      <c r="F73" s="61">
        <v>13.3</v>
      </c>
      <c r="G73" s="61">
        <v>8.5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-193.1</v>
      </c>
      <c r="D74" s="60">
        <v>-190.2</v>
      </c>
      <c r="E74" s="102" t="s">
        <v>130</v>
      </c>
      <c r="F74" s="62">
        <v>20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-112.2</v>
      </c>
      <c r="D75" s="60">
        <v>-113.4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26.9</v>
      </c>
      <c r="D76" s="60">
        <v>25.7</v>
      </c>
      <c r="E76" s="102" t="s">
        <v>140</v>
      </c>
      <c r="F76" s="62">
        <v>25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23.1</v>
      </c>
      <c r="D77" s="60">
        <v>21.9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21.2</v>
      </c>
      <c r="D78" s="60">
        <v>20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19.899999999999999</v>
      </c>
      <c r="D79" s="60">
        <v>18.5</v>
      </c>
      <c r="E79" s="100" t="s">
        <v>155</v>
      </c>
      <c r="F79" s="60">
        <v>13.5</v>
      </c>
      <c r="G79" s="60">
        <v>12.6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6.2500000000000001E-5</v>
      </c>
      <c r="D80" s="64">
        <v>6.3299999999999994E-5</v>
      </c>
      <c r="E80" s="102" t="s">
        <v>160</v>
      </c>
      <c r="F80" s="61">
        <v>18.2</v>
      </c>
      <c r="G80" s="61">
        <v>11.4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2024-07-03T11:04:47Z</dcterms:modified>
</cp:coreProperties>
</file>