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7월\"/>
    </mc:Choice>
  </mc:AlternateContent>
  <xr:revisionPtr revIDLastSave="0" documentId="13_ncr:1_{4E912892-3D14-4E04-AA63-03710881594F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<sst xmlns="http://schemas.openxmlformats.org/spreadsheetml/2006/main" count="207" uniqueCount="192">
  <si>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</si>
  <si>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</si>
  <si>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</si>
  <si>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</si>
  <si>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</si>
  <si>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</si>
  <si>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</si>
  <si>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</si>
  <si>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</si>
  <si>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</si>
  <si>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</si>
  <si>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</si>
  <si>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</si>
  <si>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</si>
  <si>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</si>
  <si>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</si>
  <si>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</si>
  <si>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</si>
  <si>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</si>
  <si>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</si>
  <si>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</si>
  <si>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</si>
  <si>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</si>
  <si>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</si>
  <si>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</si>
  <si>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</si>
  <si>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</si>
  <si>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</si>
  <si>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</si>
  <si>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</si>
  <si>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</si>
  <si>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</si>
  <si>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</si>
  <si>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</si>
  <si>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</si>
  <si>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</si>
  <si>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</si>
  <si>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</si>
  <si>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</si>
  <si>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</si>
  <si>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</si>
  <si>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</si>
  <si>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</si>
  <si>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</si>
  <si>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</si>
  <si>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</si>
  <si>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</si>
  <si>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</si>
  <si>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</si>
  <si>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</si>
  <si>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</si>
  <si>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</si>
  <si>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</si>
  <si>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</si>
  <si>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</si>
  <si>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</si>
  <si>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</si>
  <si>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</si>
  <si>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</si>
  <si>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</si>
  <si>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</si>
  <si>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</si>
  <si>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</si>
  <si>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</si>
  <si>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</si>
  <si>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</si>
  <si>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</si>
  <si>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</si>
  <si>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</si>
  <si>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</si>
  <si>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</si>
  <si>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</si>
  <si>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</si>
  <si>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</si>
  <si>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</si>
  <si>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</si>
  <si>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</si>
  <si>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</si>
  <si>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</si>
  <si>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</si>
  <si>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</si>
  <si>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</si>
  <si>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</si>
  <si>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</si>
  <si>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</si>
  <si>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</si>
  <si>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</si>
  <si>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</si>
  <si>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</si>
  <si>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</si>
  <si>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</si>
  <si>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</si>
  <si>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</si>
  <si>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</si>
  <si>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</si>
  <si>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</si>
  <si>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</si>
  <si>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</si>
  <si>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</si>
  <si>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</si>
  <si>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</si>
  <si>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</si>
  <si>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</si>
  <si>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</si>
  <si>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</si>
  <si>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</si>
  <si>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</si>
  <si>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</si>
  <si>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</si>
  <si>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</si>
  <si>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</si>
  <si>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</si>
  <si>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</si>
  <si>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</si>
  <si>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</si>
  <si>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</si>
  <si>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</si>
  <si>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</si>
  <si>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</si>
  <si>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</si>
  <si>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</si>
  <si>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</si>
  <si>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</si>
  <si>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</si>
  <si>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</si>
  <si>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</si>
  <si>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</si>
  <si>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</si>
  <si>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</si>
  <si>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</si>
  <si>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</si>
  <si>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</si>
  <si>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</si>
  <si>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</si>
  <si>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</si>
  <si>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</si>
  <si>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</si>
  <si>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</si>
  <si>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</si>
  <si>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</si>
  <si>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</si>
  <si>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</si>
  <si>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</si>
  <si>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</si>
  <si>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</si>
  <si>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</si>
  <si>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</si>
  <si>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</si>
  <si>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</si>
  <si>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</si>
  <si>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</si>
  <si>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</si>
  <si>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</si>
  <si>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</si>
  <si>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</si>
  <si>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</si>
  <si>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</si>
  <si>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</si>
  <si>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</si>
  <si>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</si>
  <si>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</si>
  <si>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</si>
  <si>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</si>
  <si>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</si>
  <si>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</si>
  <si>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</si>
  <si>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</si>
  <si>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</si>
  <si>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</si>
  <si>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</si>
  <si>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</si>
  <si>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</si>
  <si>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</si>
  <si>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</si>
  <si>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</si>
  <si>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</si>
  <si>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</si>
  <si>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</si>
  <si>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허정환</t>
    <phoneticPr fontId="3" type="noConversion"/>
  </si>
  <si>
    <t>BLG</t>
    <phoneticPr fontId="3" type="noConversion"/>
  </si>
  <si>
    <t>TMT</t>
    <phoneticPr fontId="3" type="noConversion"/>
  </si>
  <si>
    <t>KSP</t>
    <phoneticPr fontId="3" type="noConversion"/>
  </si>
  <si>
    <t>ALL</t>
    <phoneticPr fontId="3" type="noConversion"/>
  </si>
  <si>
    <t>TMT</t>
    <phoneticPr fontId="3" type="noConversion"/>
  </si>
  <si>
    <t>1. 월령 40% 이하로 방풍막 제거</t>
    <phoneticPr fontId="3" type="noConversion"/>
  </si>
  <si>
    <t>20s/25k 30s/22k 50s/24k</t>
    <phoneticPr fontId="3" type="noConversion"/>
  </si>
  <si>
    <t>20s/28k 30s/31k 40s/30k 50s/27k</t>
    <phoneticPr fontId="3" type="noConversion"/>
  </si>
  <si>
    <t>W</t>
    <phoneticPr fontId="3" type="noConversion"/>
  </si>
  <si>
    <t>SW</t>
    <phoneticPr fontId="3" type="noConversion"/>
  </si>
  <si>
    <t>N</t>
    <phoneticPr fontId="3" type="noConversion"/>
  </si>
  <si>
    <t>60s/24k 40s/25k 20s/16k</t>
    <phoneticPr fontId="3" type="noConversion"/>
  </si>
  <si>
    <t>50s/26k 40s/32k 20s/26k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</si>
</sst>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4" zoomScale="146" zoomScaleNormal="146" workbookViewId="0">
      <selection activeCell="D79" sqref="D79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45475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178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0.94444444444444453</v>
      </c>
      <c r="D9" s="8">
        <v>1.4</v>
      </c>
      <c r="E9" s="8">
        <v>13.1</v>
      </c>
      <c r="F9" s="8">
        <v>14</v>
      </c>
      <c r="G9" s="36" t="s">
        <v>187</v>
      </c>
      <c r="H9" s="8">
        <v>0.1</v>
      </c>
      <c r="I9" s="36">
        <v>20.3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0.21041666666666667</v>
      </c>
      <c r="D10" s="8">
        <v>1.3</v>
      </c>
      <c r="E10" s="8">
        <v>12</v>
      </c>
      <c r="F10" s="8">
        <v>12</v>
      </c>
      <c r="G10" s="36" t="s">
        <v>188</v>
      </c>
      <c r="H10" s="8">
        <v>0.2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0.45694444444444443</v>
      </c>
      <c r="D11" s="15">
        <v>1.7</v>
      </c>
      <c r="E11" s="15">
        <v>14.4</v>
      </c>
      <c r="F11" s="15">
        <v>6</v>
      </c>
      <c r="G11" s="36" t="s">
        <v>189</v>
      </c>
      <c r="H11" s="15">
        <v>0.9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23.512500000000003</v>
      </c>
      <c r="D12" s="19">
        <f>AVERAGE(D9:D11)</f>
        <v>1.4666666666666668</v>
      </c>
      <c r="E12" s="19">
        <f>AVERAGE(E9:E11)</f>
        <v>13.166666666666666</v>
      </c>
      <c r="F12" s="20">
        <f>AVERAGE(F9:F11)</f>
        <v>10.666666666666666</v>
      </c>
      <c r="G12" s="21"/>
      <c r="H12" s="22">
        <f>AVERAGE(H9:H11)</f>
        <v>0.40000000000000008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180</v>
      </c>
      <c r="F16" s="27" t="s">
        <v>179</v>
      </c>
      <c r="G16" s="27" t="s">
        <v>181</v>
      </c>
      <c r="H16" s="27" t="s">
        <v>183</v>
      </c>
      <c r="I16" s="27" t="s">
        <v>182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0.90972222222222221</v>
      </c>
      <c r="D17" s="28">
        <v>0.91111111111111109</v>
      </c>
      <c r="E17" s="28">
        <v>0.94444444444444453</v>
      </c>
      <c r="F17" s="28">
        <v>0.95486111111111116</v>
      </c>
      <c r="G17" s="28">
        <v>0.36249999999999999</v>
      </c>
      <c r="H17" s="28">
        <v>0.43333333333333335</v>
      </c>
      <c r="I17" s="28">
        <v>0.45694444444444443</v>
      </c>
      <c r="J17" s="28"/>
      <c r="K17" s="28"/>
      <c r="L17" s="28"/>
      <c r="M17" s="28"/>
      <c r="N17" s="28"/>
      <c r="O17" s="28"/>
      <c r="P17" s="28">
        <v>0.47013888888888888</v>
      </c>
    </row>
    <row r="18" spans="2:16" ht="14.15" customHeight="1" x14ac:dyDescent="0.45">
      <c r="B18" s="35" t="s">
        <v>43</v>
      </c>
      <c r="C18" s="27">
        <v>3576</v>
      </c>
      <c r="D18" s="27">
        <v>3577</v>
      </c>
      <c r="E18" s="27">
        <v>3589</v>
      </c>
      <c r="F18" s="27">
        <v>3596</v>
      </c>
      <c r="G18" s="27">
        <v>3876</v>
      </c>
      <c r="H18" s="27">
        <v>3924</v>
      </c>
      <c r="I18" s="27">
        <v>3936</v>
      </c>
      <c r="J18" s="27"/>
      <c r="K18" s="27"/>
      <c r="L18" s="27"/>
      <c r="M18" s="27"/>
      <c r="N18" s="27"/>
      <c r="O18" s="27"/>
      <c r="P18" s="27">
        <v>3947</v>
      </c>
    </row>
    <row r="19" spans="2:16" ht="14.15" customHeight="1" thickBot="1" x14ac:dyDescent="0.5">
      <c r="B19" s="13" t="s">
        <v>44</v>
      </c>
      <c r="C19" s="29"/>
      <c r="D19" s="27">
        <v>3588</v>
      </c>
      <c r="E19" s="30">
        <v>3595</v>
      </c>
      <c r="F19" s="30">
        <v>3875</v>
      </c>
      <c r="G19" s="30">
        <v>3923</v>
      </c>
      <c r="H19" s="30">
        <v>3935</v>
      </c>
      <c r="I19" s="30">
        <v>3946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12</v>
      </c>
      <c r="E20" s="33">
        <f t="shared" ref="E20:O20" si="0">IF(ISNUMBER(E18),E19-E18+1,"")</f>
        <v>7</v>
      </c>
      <c r="F20" s="33">
        <f t="shared" si="0"/>
        <v>280</v>
      </c>
      <c r="G20" s="33">
        <f t="shared" si="0"/>
        <v>48</v>
      </c>
      <c r="H20" s="33">
        <f t="shared" si="0"/>
        <v>12</v>
      </c>
      <c r="I20" s="33">
        <f t="shared" si="0"/>
        <v>11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>
        <v>3582</v>
      </c>
      <c r="D24" s="36">
        <v>3584</v>
      </c>
      <c r="E24" s="36" t="s">
        <v>51</v>
      </c>
      <c r="F24" s="128" t="s">
        <v>185</v>
      </c>
      <c r="G24" s="128"/>
      <c r="H24" s="128"/>
      <c r="I24" s="128"/>
      <c r="J24" s="36">
        <v>3936</v>
      </c>
      <c r="K24" s="36">
        <v>3938</v>
      </c>
      <c r="L24" s="36" t="s">
        <v>52</v>
      </c>
      <c r="M24" s="128" t="s">
        <v>190</v>
      </c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>
        <v>3585</v>
      </c>
      <c r="D26" s="36">
        <v>3588</v>
      </c>
      <c r="E26" s="36" t="s">
        <v>50</v>
      </c>
      <c r="F26" s="128" t="s">
        <v>186</v>
      </c>
      <c r="G26" s="128"/>
      <c r="H26" s="128"/>
      <c r="I26" s="128"/>
      <c r="J26" s="36">
        <v>3939</v>
      </c>
      <c r="K26" s="36">
        <v>3941</v>
      </c>
      <c r="L26" s="36" t="s">
        <v>49</v>
      </c>
      <c r="M26" s="128" t="s">
        <v>191</v>
      </c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0.39097222222222222</v>
      </c>
      <c r="D30" s="43">
        <v>6.5972222222222224E-2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0.45694444444444443</v>
      </c>
    </row>
    <row r="31" spans="2:16" ht="14.15" customHeight="1" x14ac:dyDescent="0.45">
      <c r="B31" s="37" t="s">
        <v>168</v>
      </c>
      <c r="C31" s="47">
        <v>0.40763888888888888</v>
      </c>
      <c r="D31" s="7">
        <v>7.0833333333333331E-2</v>
      </c>
      <c r="E31" s="7"/>
      <c r="F31" s="7"/>
      <c r="G31" s="7"/>
      <c r="H31" s="7"/>
      <c r="I31" s="7"/>
      <c r="J31" s="7"/>
      <c r="K31" s="7">
        <v>3.4027777777777775E-2</v>
      </c>
      <c r="L31" s="7"/>
      <c r="M31" s="7"/>
      <c r="N31" s="7"/>
      <c r="O31" s="48"/>
      <c r="P31" s="46">
        <f>SUM(C31:N31)</f>
        <v>0.51249999999999996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0.40763888888888888</v>
      </c>
      <c r="D34" s="109">
        <f t="shared" ref="D34:N34" si="1">D31-D32-D33</f>
        <v>7.0833333333333331E-2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3.4027777777777775E-2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0.51249999999999996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3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3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6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6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3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3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3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>
        <v>1.24</v>
      </c>
      <c r="E53" s="112"/>
      <c r="F53" s="112"/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>
        <v>1255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0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0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-164.5</v>
      </c>
      <c r="D72" s="60">
        <v>-164.3</v>
      </c>
      <c r="E72" s="100" t="s">
        <v>121</v>
      </c>
      <c r="F72" s="60">
        <v>18.399999999999999</v>
      </c>
      <c r="G72" s="60">
        <v>17.8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-167.1</v>
      </c>
      <c r="D73" s="60">
        <v>-166.8</v>
      </c>
      <c r="E73" s="102" t="s">
        <v>125</v>
      </c>
      <c r="F73" s="61">
        <v>13.5</v>
      </c>
      <c r="G73" s="61">
        <v>8.1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-196.6</v>
      </c>
      <c r="D74" s="60">
        <v>-188.7</v>
      </c>
      <c r="E74" s="102" t="s">
        <v>130</v>
      </c>
      <c r="F74" s="62">
        <v>0</v>
      </c>
      <c r="G74" s="62">
        <v>15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-114.3</v>
      </c>
      <c r="D75" s="60">
        <v>-113.8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26.5</v>
      </c>
      <c r="D76" s="60">
        <v>26.2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22.8</v>
      </c>
      <c r="D77" s="60">
        <v>22.5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21</v>
      </c>
      <c r="D78" s="60">
        <v>20.7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19.600000000000001</v>
      </c>
      <c r="D79" s="60">
        <v>19.3</v>
      </c>
      <c r="E79" s="100" t="s">
        <v>155</v>
      </c>
      <c r="F79" s="60">
        <v>16.5</v>
      </c>
      <c r="G79" s="60">
        <v>12.6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5.9799999999999997E-5</v>
      </c>
      <c r="D80" s="64">
        <v>6.9400000000000006E-5</v>
      </c>
      <c r="E80" s="102" t="s">
        <v>160</v>
      </c>
      <c r="F80" s="61">
        <v>14.8</v>
      </c>
      <c r="G80" s="61">
        <v>11.4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184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2024-07-02T11:24:28Z</dcterms:modified>
</cp:coreProperties>
</file>