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6월\"/>
    </mc:Choice>
  </mc:AlternateContent>
  <xr:revisionPtr revIDLastSave="0" documentId="13_ncr:1_{7B52C1F4-D71F-4BAB-AEC8-BAD91FA84B78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<sst xmlns="http://schemas.openxmlformats.org/spreadsheetml/2006/main" count="207" uniqueCount="188">
  <si>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</si>
  <si>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</si>
  <si>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</si>
  <si>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</si>
  <si>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</si>
  <si>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</si>
  <si>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</si>
  <si>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</si>
  <si>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</si>
  <si>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</si>
  <si>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</si>
  <si>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</si>
  <si>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</si>
  <si>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</si>
  <si>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</si>
  <si>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</si>
  <si>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</si>
  <si>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</si>
  <si>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</si>
  <si>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</si>
  <si>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</si>
  <si>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</si>
  <si>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</si>
  <si>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</si>
  <si>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</si>
  <si>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</si>
  <si>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</si>
  <si>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</si>
  <si>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</si>
  <si>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</si>
  <si>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</si>
  <si>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</si>
  <si>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</si>
  <si>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</si>
  <si>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</si>
  <si>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</si>
  <si>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</si>
  <si>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</si>
  <si>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</si>
  <si>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</si>
  <si>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</si>
  <si>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</si>
  <si>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</si>
  <si>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</si>
  <si>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</si>
  <si>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</si>
  <si>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</si>
  <si>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</si>
  <si>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</si>
  <si>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</si>
  <si>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</si>
  <si>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</si>
  <si>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</si>
  <si>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</si>
  <si>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</si>
  <si>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</si>
  <si>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</si>
  <si>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</si>
  <si>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</si>
  <si>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</si>
  <si>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</si>
  <si>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</si>
  <si>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</si>
  <si>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</si>
  <si>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</si>
  <si>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</si>
  <si>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</si>
  <si>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</si>
  <si>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</si>
  <si>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</si>
  <si>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</si>
  <si>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</si>
  <si>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</si>
  <si>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</si>
  <si>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</si>
  <si>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</si>
  <si>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</si>
  <si>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</si>
  <si>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</si>
  <si>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</si>
  <si>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</si>
  <si>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</si>
  <si>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</si>
  <si>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</si>
  <si>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</si>
  <si>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</si>
  <si>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</si>
  <si>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</si>
  <si>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</si>
  <si>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</si>
  <si>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</si>
  <si>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</si>
  <si>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</si>
  <si>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</si>
  <si>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</si>
  <si>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</si>
  <si>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</si>
  <si>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</si>
  <si>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</si>
  <si>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</si>
  <si>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</si>
  <si>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</si>
  <si>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</si>
  <si>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</si>
  <si>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</si>
  <si>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</si>
  <si>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</si>
  <si>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</si>
  <si>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</si>
  <si>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</si>
  <si>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</si>
  <si>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</si>
  <si>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</si>
  <si>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</si>
  <si>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</si>
  <si>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</si>
  <si>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</si>
  <si>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</si>
  <si>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</si>
  <si>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</si>
  <si>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</si>
  <si>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</si>
  <si>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</si>
  <si>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</si>
  <si>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</si>
  <si>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</si>
  <si>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</si>
  <si>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</si>
  <si>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</si>
  <si>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</si>
  <si>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</si>
  <si>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</si>
  <si>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</si>
  <si>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</si>
  <si>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</si>
  <si>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</si>
  <si>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</si>
  <si>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</si>
  <si>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</si>
  <si>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</si>
  <si>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</si>
  <si>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</si>
  <si>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</si>
  <si>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</si>
  <si>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</si>
  <si>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</si>
  <si>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</si>
  <si>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</si>
  <si>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</si>
  <si>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</si>
  <si>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</si>
  <si>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</si>
  <si>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</si>
  <si>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</si>
  <si>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</si>
  <si>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</si>
  <si>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</si>
  <si>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</si>
  <si>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</si>
  <si>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</si>
  <si>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</si>
  <si>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</si>
  <si>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</si>
  <si>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</si>
  <si>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</si>
  <si>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</si>
  <si>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</si>
  <si>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</si>
  <si>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</si>
  <si>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</si>
  <si>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</si>
  <si>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</si>
  <si>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</si>
  <si>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</si>
  <si>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</si>
  <si>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</si>
  <si>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</si>
  <si>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</si>
  <si>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김정현</t>
    <phoneticPr fontId="3" type="noConversion"/>
  </si>
  <si>
    <t>-</t>
    <phoneticPr fontId="3" type="noConversion"/>
  </si>
  <si>
    <t>-</t>
    <phoneticPr fontId="3" type="noConversion"/>
  </si>
  <si>
    <t>N</t>
    <phoneticPr fontId="3" type="noConversion"/>
  </si>
  <si>
    <t>-</t>
    <phoneticPr fontId="3" type="noConversion"/>
  </si>
  <si>
    <t>ALL</t>
    <phoneticPr fontId="3" type="noConversion"/>
  </si>
  <si>
    <t>NW</t>
    <phoneticPr fontId="3" type="noConversion"/>
  </si>
  <si>
    <t>1. [UT 22:47-10:00] 구름/안개로 인한 관측 대기</t>
    <phoneticPr fontId="3" type="noConversion"/>
  </si>
  <si>
    <t>2. [UT 10:00] 구름/안개로 인한 관측 종료</t>
    <phoneticPr fontId="3" type="noConversion"/>
  </si>
  <si>
    <t>1. 돔 천장과 돔 출입구 쪽에 비가 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</si>
</sst>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43" zoomScale="146" zoomScaleNormal="146" workbookViewId="0">
      <selection activeCell="G14" sqref="G14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1" t="s">
        <v>0</v>
      </c>
      <c r="C2" s="12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2">
        <v>45458</v>
      </c>
      <c r="D3" s="123"/>
      <c r="E3" s="1"/>
      <c r="F3" s="1"/>
      <c r="G3" s="1"/>
      <c r="H3" s="1"/>
      <c r="I3" s="1"/>
      <c r="J3" s="1"/>
      <c r="K3" s="66" t="s">
        <v>2</v>
      </c>
      <c r="L3" s="124">
        <f>(P31-(P32+P33))/P31*100</f>
        <v>0</v>
      </c>
      <c r="M3" s="124"/>
      <c r="N3" s="66" t="s">
        <v>3</v>
      </c>
      <c r="O3" s="124">
        <f>(P31-P33)/P31*100</f>
        <v>100</v>
      </c>
      <c r="P3" s="124"/>
    </row>
    <row r="4" spans="2:16" ht="14.25" customHeight="1" x14ac:dyDescent="0.45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1" t="s">
        <v>7</v>
      </c>
      <c r="C7" s="12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0.94930555555555562</v>
      </c>
      <c r="D9" s="8" t="s">
        <v>182</v>
      </c>
      <c r="E9" s="8">
        <v>2.4</v>
      </c>
      <c r="F9" s="8">
        <v>91</v>
      </c>
      <c r="G9" s="36" t="s">
        <v>181</v>
      </c>
      <c r="H9" s="8">
        <v>5.4</v>
      </c>
      <c r="I9" s="36">
        <v>58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0.17291666666666669</v>
      </c>
      <c r="D10" s="8" t="s">
        <v>182</v>
      </c>
      <c r="E10" s="8">
        <v>2.2000000000000002</v>
      </c>
      <c r="F10" s="8">
        <v>89</v>
      </c>
      <c r="G10" s="36" t="s">
        <v>184</v>
      </c>
      <c r="H10" s="8">
        <v>3</v>
      </c>
      <c r="I10" s="11"/>
      <c r="J10" s="9">
        <f>IF(L10, 1, 0) + IF(M10, 2, 0) + IF(N10, 4, 0) + IF(O10, 8, 0) + IF(P10, 16, 0)</f>
        <v>5</v>
      </c>
      <c r="K10" s="12" t="b">
        <v>0</v>
      </c>
      <c r="L10" s="12" t="b">
        <v>1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0.41666666666666669</v>
      </c>
      <c r="D11" s="15" t="s">
        <v>182</v>
      </c>
      <c r="E11" s="15">
        <v>2.7</v>
      </c>
      <c r="F11" s="15">
        <v>86</v>
      </c>
      <c r="G11" s="36" t="s">
        <v>181</v>
      </c>
      <c r="H11" s="15">
        <v>0.9</v>
      </c>
      <c r="I11" s="16"/>
      <c r="J11" s="9">
        <f>IF(L11, 1, 0) + IF(M11, 2, 0) + IF(N11, 4, 0) + IF(O11, 8, 0) + IF(P11, 16, 0)</f>
        <v>5</v>
      </c>
      <c r="K11" s="12" t="b">
        <v>0</v>
      </c>
      <c r="L11" s="12" t="b">
        <v>1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23.467361111111114</v>
      </c>
      <c r="D12" s="19" t="e">
        <f>AVERAGE(D9:D11)</f>
        <v>#DIV/0!</v>
      </c>
      <c r="E12" s="19">
        <f>AVERAGE(E9:E11)</f>
        <v>2.4333333333333331</v>
      </c>
      <c r="F12" s="20">
        <f>AVERAGE(F9:F11)</f>
        <v>88.666666666666671</v>
      </c>
      <c r="G12" s="21"/>
      <c r="H12" s="22">
        <f>AVERAGE(H9:H11)</f>
        <v>3.1</v>
      </c>
      <c r="I12" s="23"/>
      <c r="J12" s="24">
        <f>AVERAGE(J9:J11)</f>
        <v>7.333333333333333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1" t="s">
        <v>26</v>
      </c>
      <c r="C14" s="12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183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0.97986111111111107</v>
      </c>
      <c r="D17" s="28">
        <v>0.98125000000000007</v>
      </c>
      <c r="E17" s="28">
        <v>0.41666666666666669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0.42083333333333334</v>
      </c>
    </row>
    <row r="18" spans="2:16" ht="14.15" customHeight="1" x14ac:dyDescent="0.45">
      <c r="B18" s="35" t="s">
        <v>43</v>
      </c>
      <c r="C18" s="27">
        <v>64568</v>
      </c>
      <c r="D18" s="27">
        <v>64569</v>
      </c>
      <c r="E18" s="27">
        <v>64574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64579</v>
      </c>
    </row>
    <row r="19" spans="2:16" ht="14.15" customHeight="1" thickBot="1" x14ac:dyDescent="0.5">
      <c r="B19" s="13" t="s">
        <v>44</v>
      </c>
      <c r="C19" s="29"/>
      <c r="D19" s="27">
        <v>64573</v>
      </c>
      <c r="E19" s="30">
        <v>64578</v>
      </c>
      <c r="F19" s="114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5</v>
      </c>
      <c r="F20" s="33" t="str">
        <f t="shared" si="0"/>
        <v/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0" t="s">
        <v>46</v>
      </c>
      <c r="C22" s="35" t="s">
        <v>22</v>
      </c>
      <c r="D22" s="35" t="s">
        <v>24</v>
      </c>
      <c r="E22" s="35" t="s">
        <v>47</v>
      </c>
      <c r="F22" s="131" t="s">
        <v>48</v>
      </c>
      <c r="G22" s="131"/>
      <c r="H22" s="131"/>
      <c r="I22" s="131"/>
      <c r="J22" s="35" t="s">
        <v>22</v>
      </c>
      <c r="K22" s="35" t="s">
        <v>24</v>
      </c>
      <c r="L22" s="35" t="s">
        <v>47</v>
      </c>
      <c r="M22" s="131" t="s">
        <v>48</v>
      </c>
      <c r="N22" s="131"/>
      <c r="O22" s="131"/>
      <c r="P22" s="131"/>
    </row>
    <row r="23" spans="2:16" ht="13.5" customHeight="1" x14ac:dyDescent="0.45">
      <c r="B23" s="130"/>
      <c r="C23" s="36"/>
      <c r="D23" s="36"/>
      <c r="E23" s="36" t="s">
        <v>49</v>
      </c>
      <c r="F23" s="129"/>
      <c r="G23" s="129"/>
      <c r="H23" s="129"/>
      <c r="I23" s="129"/>
      <c r="J23" s="36"/>
      <c r="K23" s="36"/>
      <c r="L23" s="36" t="s">
        <v>50</v>
      </c>
      <c r="M23" s="129"/>
      <c r="N23" s="129"/>
      <c r="O23" s="129"/>
      <c r="P23" s="129"/>
    </row>
    <row r="24" spans="2:16" ht="13.5" customHeight="1" x14ac:dyDescent="0.45">
      <c r="B24" s="130"/>
      <c r="C24" s="36"/>
      <c r="D24" s="36"/>
      <c r="E24" s="36" t="s">
        <v>51</v>
      </c>
      <c r="F24" s="129"/>
      <c r="G24" s="129"/>
      <c r="H24" s="129"/>
      <c r="I24" s="129"/>
      <c r="J24" s="36"/>
      <c r="K24" s="36"/>
      <c r="L24" s="36" t="s">
        <v>52</v>
      </c>
      <c r="M24" s="129"/>
      <c r="N24" s="129"/>
      <c r="O24" s="129"/>
      <c r="P24" s="129"/>
    </row>
    <row r="25" spans="2:16" ht="13.5" customHeight="1" x14ac:dyDescent="0.45">
      <c r="B25" s="130"/>
      <c r="C25" s="36"/>
      <c r="D25" s="36"/>
      <c r="E25" s="36" t="s">
        <v>52</v>
      </c>
      <c r="F25" s="129"/>
      <c r="G25" s="129"/>
      <c r="H25" s="129"/>
      <c r="I25" s="129"/>
      <c r="J25" s="36"/>
      <c r="K25" s="36"/>
      <c r="L25" s="36" t="s">
        <v>51</v>
      </c>
      <c r="M25" s="129"/>
      <c r="N25" s="129"/>
      <c r="O25" s="129"/>
      <c r="P25" s="129"/>
    </row>
    <row r="26" spans="2:16" ht="13.5" customHeight="1" x14ac:dyDescent="0.45">
      <c r="B26" s="130"/>
      <c r="C26" s="36"/>
      <c r="D26" s="36"/>
      <c r="E26" s="36" t="s">
        <v>50</v>
      </c>
      <c r="F26" s="129"/>
      <c r="G26" s="129"/>
      <c r="H26" s="129"/>
      <c r="I26" s="129"/>
      <c r="J26" s="36"/>
      <c r="K26" s="36"/>
      <c r="L26" s="36" t="s">
        <v>49</v>
      </c>
      <c r="M26" s="129"/>
      <c r="N26" s="129"/>
      <c r="O26" s="129"/>
      <c r="P26" s="12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1" t="s">
        <v>53</v>
      </c>
      <c r="C28" s="121"/>
      <c r="D28" s="1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0.39374999999999999</v>
      </c>
      <c r="D30" s="43">
        <v>6.3888888888888884E-2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0.45763888888888887</v>
      </c>
    </row>
    <row r="31" spans="2:16" ht="14.15" customHeight="1" x14ac:dyDescent="0.45">
      <c r="B31" s="37" t="s">
        <v>168</v>
      </c>
      <c r="C31" s="47">
        <v>0.39374999999999999</v>
      </c>
      <c r="D31" s="7">
        <v>6.3888888888888884E-2</v>
      </c>
      <c r="E31" s="7"/>
      <c r="F31" s="7"/>
      <c r="G31" s="7"/>
      <c r="H31" s="7"/>
      <c r="I31" s="7"/>
      <c r="J31" s="7"/>
      <c r="K31" s="7">
        <v>4.027777777777778E-2</v>
      </c>
      <c r="L31" s="7"/>
      <c r="M31" s="7"/>
      <c r="N31" s="7"/>
      <c r="O31" s="48"/>
      <c r="P31" s="46">
        <f>SUM(C31:N31)</f>
        <v>0.49791666666666667</v>
      </c>
    </row>
    <row r="32" spans="2:16" ht="14.15" customHeight="1" x14ac:dyDescent="0.45">
      <c r="B32" s="37" t="s">
        <v>68</v>
      </c>
      <c r="C32" s="49">
        <v>0.39374999999999999</v>
      </c>
      <c r="D32" s="50">
        <v>6.3888888888888884E-2</v>
      </c>
      <c r="E32" s="50"/>
      <c r="F32" s="50"/>
      <c r="G32" s="50"/>
      <c r="H32" s="50"/>
      <c r="I32" s="50"/>
      <c r="J32" s="50"/>
      <c r="K32" s="50">
        <v>4.027777777777778E-2</v>
      </c>
      <c r="L32" s="50"/>
      <c r="M32" s="50"/>
      <c r="N32" s="50"/>
      <c r="O32" s="51"/>
      <c r="P32" s="46">
        <f>SUM(C32:N32)</f>
        <v>0.49791666666666667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6" t="s">
        <v>70</v>
      </c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</row>
    <row r="37" spans="2:16" ht="18" customHeight="1" x14ac:dyDescent="0.45">
      <c r="B37" s="147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2:16" ht="18" customHeight="1" x14ac:dyDescent="0.45">
      <c r="B38" s="147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</row>
    <row r="39" spans="2:16" ht="18" customHeight="1" x14ac:dyDescent="0.45">
      <c r="B39" s="147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</row>
    <row r="40" spans="2:16" ht="18" customHeight="1" x14ac:dyDescent="0.45">
      <c r="B40" s="147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</row>
    <row r="41" spans="2:16" ht="18" customHeight="1" x14ac:dyDescent="0.45">
      <c r="B41" s="148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185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 t="s">
        <v>186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2"/>
      <c r="C52" s="163"/>
      <c r="D52" s="144"/>
      <c r="E52" s="144"/>
      <c r="F52" s="144"/>
      <c r="G52" s="163"/>
      <c r="H52" s="163"/>
      <c r="I52" s="163"/>
      <c r="J52" s="163"/>
      <c r="K52" s="163"/>
      <c r="L52" s="163"/>
      <c r="M52" s="163"/>
      <c r="N52" s="163"/>
      <c r="O52" s="163"/>
      <c r="P52" s="164"/>
    </row>
    <row r="53" spans="2:16" ht="14.15" customHeight="1" thickTop="1" thickBot="1" x14ac:dyDescent="0.5">
      <c r="B53" s="132" t="s">
        <v>170</v>
      </c>
      <c r="C53" s="133"/>
      <c r="D53" s="112" t="s">
        <v>180</v>
      </c>
      <c r="E53" s="112" t="s">
        <v>179</v>
      </c>
      <c r="F53" s="112" t="s">
        <v>179</v>
      </c>
      <c r="G53" s="133"/>
      <c r="H53" s="133"/>
      <c r="I53" s="133"/>
      <c r="J53" s="133"/>
      <c r="K53" s="133"/>
      <c r="L53" s="133"/>
      <c r="M53" s="133"/>
      <c r="N53" s="133"/>
      <c r="O53" s="133"/>
      <c r="P53" s="134"/>
    </row>
    <row r="54" spans="2:16" ht="14.15" customHeight="1" thickTop="1" thickBot="1" x14ac:dyDescent="0.5">
      <c r="B54" s="135" t="s">
        <v>171</v>
      </c>
      <c r="C54" s="136"/>
      <c r="D54" s="136"/>
      <c r="E54" s="136"/>
      <c r="F54" s="112">
        <v>858</v>
      </c>
      <c r="G54" s="137"/>
      <c r="H54" s="137"/>
      <c r="I54" s="137"/>
      <c r="J54" s="137"/>
      <c r="K54" s="137"/>
      <c r="L54" s="137"/>
      <c r="M54" s="137"/>
      <c r="N54" s="137"/>
      <c r="O54" s="137"/>
      <c r="P54" s="138"/>
    </row>
    <row r="55" spans="2:16" ht="13.5" customHeight="1" thickTop="1" x14ac:dyDescent="0.45"/>
    <row r="56" spans="2:16" ht="17.25" customHeight="1" x14ac:dyDescent="0.45">
      <c r="B56" s="149" t="s">
        <v>72</v>
      </c>
      <c r="C56" s="14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0" t="s">
        <v>73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153" t="s">
        <v>74</v>
      </c>
      <c r="O57" s="151"/>
      <c r="P57" s="154"/>
    </row>
    <row r="58" spans="2:16" ht="17.149999999999999" customHeight="1" x14ac:dyDescent="0.45">
      <c r="B58" s="155" t="s">
        <v>75</v>
      </c>
      <c r="C58" s="156"/>
      <c r="D58" s="157"/>
      <c r="E58" s="155" t="s">
        <v>76</v>
      </c>
      <c r="F58" s="156"/>
      <c r="G58" s="157"/>
      <c r="H58" s="156" t="s">
        <v>77</v>
      </c>
      <c r="I58" s="156"/>
      <c r="J58" s="156"/>
      <c r="K58" s="158" t="s">
        <v>78</v>
      </c>
      <c r="L58" s="156"/>
      <c r="M58" s="159"/>
      <c r="N58" s="160"/>
      <c r="O58" s="156"/>
      <c r="P58" s="161"/>
    </row>
    <row r="59" spans="2:16" ht="20.149999999999999" customHeight="1" x14ac:dyDescent="0.45">
      <c r="B59" s="165" t="s">
        <v>79</v>
      </c>
      <c r="C59" s="166"/>
      <c r="D59" s="58" t="b">
        <v>1</v>
      </c>
      <c r="E59" s="165" t="s">
        <v>80</v>
      </c>
      <c r="F59" s="166"/>
      <c r="G59" s="58" t="b">
        <v>1</v>
      </c>
      <c r="H59" s="167" t="s">
        <v>81</v>
      </c>
      <c r="I59" s="166"/>
      <c r="J59" s="58" t="b">
        <v>1</v>
      </c>
      <c r="K59" s="167" t="s">
        <v>82</v>
      </c>
      <c r="L59" s="166"/>
      <c r="M59" s="58" t="b">
        <v>1</v>
      </c>
      <c r="N59" s="168" t="s">
        <v>83</v>
      </c>
      <c r="O59" s="166"/>
      <c r="P59" s="58" t="b">
        <v>1</v>
      </c>
    </row>
    <row r="60" spans="2:16" ht="20.149999999999999" customHeight="1" x14ac:dyDescent="0.45">
      <c r="B60" s="165" t="s">
        <v>84</v>
      </c>
      <c r="C60" s="166"/>
      <c r="D60" s="58" t="b">
        <v>1</v>
      </c>
      <c r="E60" s="165" t="s">
        <v>85</v>
      </c>
      <c r="F60" s="166"/>
      <c r="G60" s="58" t="b">
        <v>1</v>
      </c>
      <c r="H60" s="167" t="s">
        <v>86</v>
      </c>
      <c r="I60" s="166"/>
      <c r="J60" s="58" t="b">
        <v>1</v>
      </c>
      <c r="K60" s="167" t="s">
        <v>87</v>
      </c>
      <c r="L60" s="166"/>
      <c r="M60" s="58" t="b">
        <v>1</v>
      </c>
      <c r="N60" s="168" t="s">
        <v>88</v>
      </c>
      <c r="O60" s="166"/>
      <c r="P60" s="58" t="b">
        <v>1</v>
      </c>
    </row>
    <row r="61" spans="2:16" ht="20.149999999999999" customHeight="1" x14ac:dyDescent="0.45">
      <c r="B61" s="165" t="s">
        <v>89</v>
      </c>
      <c r="C61" s="166"/>
      <c r="D61" s="58" t="b">
        <v>1</v>
      </c>
      <c r="E61" s="165" t="s">
        <v>90</v>
      </c>
      <c r="F61" s="166"/>
      <c r="G61" s="58" t="b">
        <v>1</v>
      </c>
      <c r="H61" s="167" t="s">
        <v>91</v>
      </c>
      <c r="I61" s="166"/>
      <c r="J61" s="58" t="b">
        <v>1</v>
      </c>
      <c r="K61" s="167" t="s">
        <v>92</v>
      </c>
      <c r="L61" s="166"/>
      <c r="M61" s="58" t="b">
        <v>1</v>
      </c>
      <c r="N61" s="168" t="s">
        <v>93</v>
      </c>
      <c r="O61" s="166"/>
      <c r="P61" s="58" t="b">
        <v>1</v>
      </c>
    </row>
    <row r="62" spans="2:16" ht="20.149999999999999" customHeight="1" x14ac:dyDescent="0.45">
      <c r="B62" s="167" t="s">
        <v>91</v>
      </c>
      <c r="C62" s="166"/>
      <c r="D62" s="58" t="b">
        <v>1</v>
      </c>
      <c r="E62" s="165" t="s">
        <v>94</v>
      </c>
      <c r="F62" s="166"/>
      <c r="G62" s="58" t="b">
        <v>1</v>
      </c>
      <c r="H62" s="167" t="s">
        <v>95</v>
      </c>
      <c r="I62" s="166"/>
      <c r="J62" s="58" t="b">
        <v>0</v>
      </c>
      <c r="K62" s="167" t="s">
        <v>96</v>
      </c>
      <c r="L62" s="166"/>
      <c r="M62" s="58" t="b">
        <v>1</v>
      </c>
      <c r="N62" s="168" t="s">
        <v>86</v>
      </c>
      <c r="O62" s="166"/>
      <c r="P62" s="58" t="b">
        <v>1</v>
      </c>
    </row>
    <row r="63" spans="2:16" ht="20.149999999999999" customHeight="1" x14ac:dyDescent="0.45">
      <c r="B63" s="167" t="s">
        <v>97</v>
      </c>
      <c r="C63" s="166"/>
      <c r="D63" s="58" t="b">
        <v>1</v>
      </c>
      <c r="E63" s="165" t="s">
        <v>98</v>
      </c>
      <c r="F63" s="166"/>
      <c r="G63" s="58" t="b">
        <v>1</v>
      </c>
      <c r="H63" s="68"/>
      <c r="I63" s="69"/>
      <c r="J63" s="70"/>
      <c r="K63" s="167" t="s">
        <v>99</v>
      </c>
      <c r="L63" s="166"/>
      <c r="M63" s="58" t="b">
        <v>1</v>
      </c>
      <c r="N63" s="168" t="s">
        <v>166</v>
      </c>
      <c r="O63" s="166"/>
      <c r="P63" s="58" t="b">
        <v>1</v>
      </c>
    </row>
    <row r="64" spans="2:16" ht="20.149999999999999" customHeight="1" x14ac:dyDescent="0.45">
      <c r="B64" s="167" t="s">
        <v>100</v>
      </c>
      <c r="C64" s="166"/>
      <c r="D64" s="58" t="b">
        <v>0</v>
      </c>
      <c r="E64" s="165" t="s">
        <v>101</v>
      </c>
      <c r="F64" s="166"/>
      <c r="G64" s="58" t="b">
        <v>1</v>
      </c>
      <c r="H64" s="71"/>
      <c r="I64" s="72"/>
      <c r="J64" s="73"/>
      <c r="K64" s="175" t="s">
        <v>102</v>
      </c>
      <c r="L64" s="176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5" t="s">
        <v>165</v>
      </c>
      <c r="F65" s="166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69" t="s">
        <v>108</v>
      </c>
      <c r="C69" s="169"/>
      <c r="D69" s="81"/>
      <c r="E69" s="81"/>
      <c r="F69" s="171" t="s">
        <v>109</v>
      </c>
      <c r="G69" s="173" t="s">
        <v>110</v>
      </c>
      <c r="H69" s="81"/>
      <c r="I69" s="169" t="s">
        <v>111</v>
      </c>
      <c r="J69" s="169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0"/>
      <c r="C70" s="170"/>
      <c r="D70" s="85"/>
      <c r="E70" s="86"/>
      <c r="F70" s="172"/>
      <c r="G70" s="174"/>
      <c r="H70" s="87"/>
      <c r="I70" s="170"/>
      <c r="J70" s="170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-165.8</v>
      </c>
      <c r="D72" s="60">
        <v>-166.1</v>
      </c>
      <c r="E72" s="100" t="s">
        <v>121</v>
      </c>
      <c r="F72" s="60">
        <v>16.899999999999999</v>
      </c>
      <c r="G72" s="60">
        <v>15.1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-167.8</v>
      </c>
      <c r="D73" s="60">
        <v>-168.1</v>
      </c>
      <c r="E73" s="102" t="s">
        <v>125</v>
      </c>
      <c r="F73" s="61">
        <v>23</v>
      </c>
      <c r="G73" s="61">
        <v>28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-188.1</v>
      </c>
      <c r="D74" s="60">
        <v>-187.4</v>
      </c>
      <c r="E74" s="102" t="s">
        <v>130</v>
      </c>
      <c r="F74" s="62">
        <v>0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-117.2</v>
      </c>
      <c r="D75" s="60">
        <v>-117.6</v>
      </c>
      <c r="E75" s="102" t="s">
        <v>135</v>
      </c>
      <c r="F75" s="62">
        <v>25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23.7</v>
      </c>
      <c r="D76" s="60">
        <v>22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20.2</v>
      </c>
      <c r="D77" s="60">
        <v>18.399999999999999</v>
      </c>
      <c r="E77" s="102" t="s">
        <v>145</v>
      </c>
      <c r="F77" s="62">
        <v>245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18.5</v>
      </c>
      <c r="D78" s="60">
        <v>16.5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17.2</v>
      </c>
      <c r="D79" s="60">
        <v>15.2</v>
      </c>
      <c r="E79" s="100" t="s">
        <v>155</v>
      </c>
      <c r="F79" s="60">
        <v>5.6</v>
      </c>
      <c r="G79" s="60">
        <v>5.0999999999999996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5.8799999999999999E-5</v>
      </c>
      <c r="D80" s="64">
        <v>6.2100000000000005E-5</v>
      </c>
      <c r="E80" s="102" t="s">
        <v>160</v>
      </c>
      <c r="F80" s="61">
        <v>79.900000000000006</v>
      </c>
      <c r="G80" s="61">
        <v>78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5" t="s">
        <v>164</v>
      </c>
      <c r="C84" s="125"/>
    </row>
    <row r="85" spans="2:16" ht="15" customHeight="1" x14ac:dyDescent="0.45">
      <c r="B85" s="126" t="s">
        <v>187</v>
      </c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8"/>
    </row>
    <row r="86" spans="2:16" ht="15" customHeight="1" x14ac:dyDescent="0.4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15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2024-06-15T21:45:42Z</dcterms:modified>
</cp:coreProperties>
</file>