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A5A727A9-5FD0-4AB6-BB15-D96B52055BE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<sst xmlns="http://schemas.openxmlformats.org/spreadsheetml/2006/main" count="214" uniqueCount="193">
  <si>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</si>
  <si>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</si>
  <si>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</si>
  <si>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</si>
  <si>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</si>
  <si>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</si>
  <si>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</si>
  <si>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</si>
  <si>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</si>
  <si>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</si>
  <si>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</si>
  <si>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</si>
  <si>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</si>
  <si>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</si>
  <si>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</si>
  <si>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</si>
  <si>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</si>
  <si>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</si>
  <si>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</si>
  <si>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</si>
  <si>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</si>
  <si>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</si>
  <si>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</si>
  <si>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</si>
  <si>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</si>
  <si>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</si>
  <si>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</si>
  <si>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</si>
  <si>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</si>
  <si>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</si>
  <si>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</si>
  <si>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</si>
  <si>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</si>
  <si>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</si>
  <si>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</si>
  <si>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</si>
  <si>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</si>
  <si>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</si>
  <si>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</si>
  <si>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</si>
  <si>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</si>
  <si>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</si>
  <si>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</si>
  <si>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</si>
  <si>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</si>
  <si>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</si>
  <si>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</si>
  <si>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</si>
  <si>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</si>
  <si>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</si>
  <si>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</si>
  <si>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</si>
  <si>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</si>
  <si>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</si>
  <si>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</si>
  <si>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</si>
  <si>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</si>
  <si>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</si>
  <si>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</si>
  <si>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</si>
  <si>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</si>
  <si>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</si>
  <si>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</si>
  <si>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</si>
  <si>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</si>
  <si>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</si>
  <si>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</si>
  <si>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</si>
  <si>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</si>
  <si>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</si>
  <si>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</si>
  <si>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</si>
  <si>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</si>
  <si>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</si>
  <si>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</si>
  <si>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</si>
  <si>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</si>
  <si>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</si>
  <si>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</si>
  <si>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</si>
  <si>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</si>
  <si>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</si>
  <si>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</si>
  <si>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</si>
  <si>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</si>
  <si>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</si>
  <si>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</si>
  <si>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</si>
  <si>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</si>
  <si>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</si>
  <si>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</si>
  <si>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</si>
  <si>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</si>
  <si>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</si>
  <si>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</si>
  <si>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</si>
  <si>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</si>
  <si>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</si>
  <si>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</si>
  <si>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</si>
  <si>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</si>
  <si>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</si>
  <si>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</si>
  <si>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</si>
  <si>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</si>
  <si>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</si>
  <si>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</si>
  <si>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</si>
  <si>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</si>
  <si>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</si>
  <si>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</si>
  <si>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</si>
  <si>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</si>
  <si>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</si>
  <si>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</si>
  <si>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</si>
  <si>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</si>
  <si>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</si>
  <si>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</si>
  <si>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</si>
  <si>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</si>
  <si>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</si>
  <si>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</si>
  <si>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</si>
  <si>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</si>
  <si>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</si>
  <si>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</si>
  <si>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</si>
  <si>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</si>
  <si>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</si>
  <si>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</si>
  <si>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</si>
  <si>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</si>
  <si>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</si>
  <si>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</si>
  <si>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</si>
  <si>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</si>
  <si>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</si>
  <si>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</si>
  <si>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</si>
  <si>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</si>
  <si>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</si>
  <si>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</si>
  <si>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</si>
  <si>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</si>
  <si>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</si>
  <si>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</si>
  <si>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</si>
  <si>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</si>
  <si>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</si>
  <si>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</si>
  <si>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</si>
  <si>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</si>
  <si>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</si>
  <si>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</si>
  <si>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</si>
  <si>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</si>
  <si>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</si>
  <si>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</si>
  <si>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</si>
  <si>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</si>
  <si>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</si>
  <si>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</si>
  <si>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</si>
  <si>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</si>
  <si>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</si>
  <si>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</si>
  <si>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</si>
  <si>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</si>
  <si>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</si>
  <si>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</si>
  <si>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</si>
  <si>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</si>
  <si>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</si>
  <si>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</si>
  <si>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</si>
  <si>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</si>
  <si>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</si>
  <si>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</si>
  <si>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</si>
  <si>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김정현</t>
    <phoneticPr fontId="3" type="noConversion"/>
  </si>
  <si>
    <t>KSP</t>
    <phoneticPr fontId="3" type="noConversion"/>
  </si>
  <si>
    <t>1. 강풍으로 인해 방풍막 설치</t>
    <phoneticPr fontId="3" type="noConversion"/>
  </si>
  <si>
    <t>20s/17k 30s/18k 50s/8k</t>
    <phoneticPr fontId="3" type="noConversion"/>
  </si>
  <si>
    <t>20s/21k 40s/29k 60s/28k</t>
    <phoneticPr fontId="3" type="noConversion"/>
  </si>
  <si>
    <t>N</t>
    <phoneticPr fontId="3" type="noConversion"/>
  </si>
  <si>
    <t>1. 바람으로 인한 DEC oscillation 3회 발생 (평균 풍속 11.1)</t>
    <phoneticPr fontId="3" type="noConversion"/>
  </si>
  <si>
    <t>D_064168</t>
    <phoneticPr fontId="3" type="noConversion"/>
  </si>
  <si>
    <t>D_064202</t>
    <phoneticPr fontId="3" type="noConversion"/>
  </si>
  <si>
    <t>2. Dell shutter control 프로그램 실행. 셔터 프로그램 다운 6회 발생</t>
    <phoneticPr fontId="3" type="noConversion"/>
  </si>
  <si>
    <t>-</t>
    <phoneticPr fontId="3" type="noConversion"/>
  </si>
  <si>
    <t>2. [UT 02:38-10:03] 구름/비로 인한 관측 대기</t>
    <phoneticPr fontId="3" type="noConversion"/>
  </si>
  <si>
    <t>3. [UT 10:03]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</si>
</sst>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8" zoomScale="146" zoomScaleNormal="146" workbookViewId="0">
      <selection activeCell="B46" sqref="B46:P4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45452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33.149171270718227</v>
      </c>
      <c r="M3" s="124"/>
      <c r="N3" s="66" t="s">
        <v>3</v>
      </c>
      <c r="O3" s="124">
        <f>(P31-P33)/P31*100</f>
        <v>100</v>
      </c>
      <c r="P3" s="124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0.94305555555555554</v>
      </c>
      <c r="D9" s="8">
        <v>2.5</v>
      </c>
      <c r="E9" s="8">
        <v>5.2</v>
      </c>
      <c r="F9" s="8">
        <v>47</v>
      </c>
      <c r="G9" s="36" t="s">
        <v>185</v>
      </c>
      <c r="H9" s="8">
        <v>11.6</v>
      </c>
      <c r="I9" s="36">
        <v>5.0999999999999996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0.19722222222222222</v>
      </c>
      <c r="D10" s="8" t="s">
        <v>190</v>
      </c>
      <c r="E10" s="8">
        <v>2.5</v>
      </c>
      <c r="F10" s="8">
        <v>85</v>
      </c>
      <c r="G10" s="36" t="s">
        <v>185</v>
      </c>
      <c r="H10" s="8">
        <v>4.8</v>
      </c>
      <c r="I10" s="11"/>
      <c r="J10" s="9">
        <f>IF(L10, 1, 0) + IF(M10, 2, 0) + IF(N10, 4, 0) + IF(O10, 8, 0) + IF(P10, 16, 0)</f>
        <v>5</v>
      </c>
      <c r="K10" s="12" t="b">
        <v>0</v>
      </c>
      <c r="L10" s="12" t="b">
        <v>1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0.41875000000000001</v>
      </c>
      <c r="D11" s="15" t="s">
        <v>190</v>
      </c>
      <c r="E11" s="15">
        <v>3</v>
      </c>
      <c r="F11" s="15">
        <v>83</v>
      </c>
      <c r="G11" s="36" t="s">
        <v>185</v>
      </c>
      <c r="H11" s="15">
        <v>1.8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23.475694444444443</v>
      </c>
      <c r="D12" s="19">
        <f>AVERAGE(D9:D11)</f>
        <v>2.5</v>
      </c>
      <c r="E12" s="19">
        <f>AVERAGE(E9:E11)</f>
        <v>3.5666666666666664</v>
      </c>
      <c r="F12" s="20">
        <f>AVERAGE(F9:F11)</f>
        <v>71.666666666666671</v>
      </c>
      <c r="G12" s="21"/>
      <c r="H12" s="22">
        <f>AVERAGE(H9:H11)</f>
        <v>6.0666666666666664</v>
      </c>
      <c r="I12" s="23"/>
      <c r="J12" s="24">
        <f>AVERAGE(J9:J11)</f>
        <v>6.333333333333333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179</v>
      </c>
      <c r="F16" s="27" t="s">
        <v>181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0.9159722222222223</v>
      </c>
      <c r="D17" s="28">
        <v>0.91736111111111107</v>
      </c>
      <c r="E17" s="28">
        <v>0.94305555555555554</v>
      </c>
      <c r="F17" s="28">
        <v>0.96527777777777779</v>
      </c>
      <c r="G17" s="28">
        <v>3.4722222222222224E-2</v>
      </c>
      <c r="H17" s="28">
        <v>0.41875000000000001</v>
      </c>
      <c r="I17" s="28"/>
      <c r="J17" s="28"/>
      <c r="K17" s="28"/>
      <c r="L17" s="28"/>
      <c r="M17" s="28"/>
      <c r="N17" s="28"/>
      <c r="O17" s="28"/>
      <c r="P17" s="28">
        <v>0.42291666666666666</v>
      </c>
    </row>
    <row r="18" spans="2:16" ht="14.15" customHeight="1" x14ac:dyDescent="0.45">
      <c r="B18" s="35" t="s">
        <v>43</v>
      </c>
      <c r="C18" s="27">
        <v>64138</v>
      </c>
      <c r="D18" s="27">
        <v>64139</v>
      </c>
      <c r="E18" s="27">
        <v>64150</v>
      </c>
      <c r="F18" s="27">
        <v>64164</v>
      </c>
      <c r="G18" s="27">
        <v>64208</v>
      </c>
      <c r="H18" s="27">
        <v>64257</v>
      </c>
      <c r="I18" s="27"/>
      <c r="J18" s="27"/>
      <c r="K18" s="27"/>
      <c r="L18" s="27"/>
      <c r="M18" s="27"/>
      <c r="N18" s="27"/>
      <c r="O18" s="27"/>
      <c r="P18" s="27">
        <v>64262</v>
      </c>
    </row>
    <row r="19" spans="2:16" ht="14.15" customHeight="1" thickBot="1" x14ac:dyDescent="0.5">
      <c r="B19" s="13" t="s">
        <v>44</v>
      </c>
      <c r="C19" s="29"/>
      <c r="D19" s="27">
        <v>64149</v>
      </c>
      <c r="E19" s="30">
        <v>64163</v>
      </c>
      <c r="F19" s="114">
        <v>64207</v>
      </c>
      <c r="G19" s="30">
        <v>64256</v>
      </c>
      <c r="H19" s="30">
        <v>64261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14</v>
      </c>
      <c r="F20" s="33">
        <f t="shared" si="0"/>
        <v>44</v>
      </c>
      <c r="G20" s="33">
        <f t="shared" si="0"/>
        <v>49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46</v>
      </c>
      <c r="C22" s="35" t="s">
        <v>22</v>
      </c>
      <c r="D22" s="35" t="s">
        <v>24</v>
      </c>
      <c r="E22" s="35" t="s">
        <v>47</v>
      </c>
      <c r="F22" s="131" t="s">
        <v>48</v>
      </c>
      <c r="G22" s="131"/>
      <c r="H22" s="131"/>
      <c r="I22" s="131"/>
      <c r="J22" s="35" t="s">
        <v>22</v>
      </c>
      <c r="K22" s="35" t="s">
        <v>24</v>
      </c>
      <c r="L22" s="35" t="s">
        <v>47</v>
      </c>
      <c r="M22" s="131" t="s">
        <v>48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49</v>
      </c>
      <c r="F23" s="129"/>
      <c r="G23" s="129"/>
      <c r="H23" s="129"/>
      <c r="I23" s="129"/>
      <c r="J23" s="36"/>
      <c r="K23" s="36"/>
      <c r="L23" s="36" t="s">
        <v>50</v>
      </c>
      <c r="M23" s="129"/>
      <c r="N23" s="129"/>
      <c r="O23" s="129"/>
      <c r="P23" s="129"/>
    </row>
    <row r="24" spans="2:16" ht="13.5" customHeight="1" x14ac:dyDescent="0.45">
      <c r="B24" s="130"/>
      <c r="C24" s="36">
        <v>64144</v>
      </c>
      <c r="D24" s="36">
        <v>64146</v>
      </c>
      <c r="E24" s="36" t="s">
        <v>51</v>
      </c>
      <c r="F24" s="129" t="s">
        <v>183</v>
      </c>
      <c r="G24" s="129"/>
      <c r="H24" s="129"/>
      <c r="I24" s="129"/>
      <c r="J24" s="36"/>
      <c r="K24" s="36"/>
      <c r="L24" s="36" t="s">
        <v>52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52</v>
      </c>
      <c r="F25" s="129"/>
      <c r="G25" s="129"/>
      <c r="H25" s="129"/>
      <c r="I25" s="129"/>
      <c r="J25" s="36"/>
      <c r="K25" s="36"/>
      <c r="L25" s="36" t="s">
        <v>51</v>
      </c>
      <c r="M25" s="129"/>
      <c r="N25" s="129"/>
      <c r="O25" s="129"/>
      <c r="P25" s="129"/>
    </row>
    <row r="26" spans="2:16" ht="13.5" customHeight="1" x14ac:dyDescent="0.45">
      <c r="B26" s="130"/>
      <c r="C26" s="36">
        <v>64147</v>
      </c>
      <c r="D26" s="36">
        <v>64149</v>
      </c>
      <c r="E26" s="36" t="s">
        <v>50</v>
      </c>
      <c r="F26" s="129" t="s">
        <v>184</v>
      </c>
      <c r="G26" s="129"/>
      <c r="H26" s="129"/>
      <c r="I26" s="129"/>
      <c r="J26" s="36"/>
      <c r="K26" s="36"/>
      <c r="L26" s="36" t="s">
        <v>49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53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0.3923611111111111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0.45624999999999999</v>
      </c>
    </row>
    <row r="31" spans="2:16" ht="14.15" customHeight="1" x14ac:dyDescent="0.45">
      <c r="B31" s="37" t="s">
        <v>168</v>
      </c>
      <c r="C31" s="47">
        <v>0.3923611111111111</v>
      </c>
      <c r="D31" s="7">
        <v>6.9444444444444434E-2</v>
      </c>
      <c r="E31" s="7"/>
      <c r="F31" s="7"/>
      <c r="G31" s="7"/>
      <c r="H31" s="7"/>
      <c r="I31" s="7"/>
      <c r="J31" s="7"/>
      <c r="K31" s="7">
        <v>4.0972222222222222E-2</v>
      </c>
      <c r="L31" s="7"/>
      <c r="M31" s="7"/>
      <c r="N31" s="7"/>
      <c r="O31" s="48"/>
      <c r="P31" s="46">
        <f>SUM(C31:N31)</f>
        <v>0.50277777777777777</v>
      </c>
    </row>
    <row r="32" spans="2:16" ht="14.15" customHeight="1" x14ac:dyDescent="0.45">
      <c r="B32" s="37" t="s">
        <v>68</v>
      </c>
      <c r="C32" s="49">
        <v>0.31736111111111115</v>
      </c>
      <c r="D32" s="50"/>
      <c r="E32" s="50"/>
      <c r="F32" s="50"/>
      <c r="G32" s="50"/>
      <c r="H32" s="50"/>
      <c r="I32" s="50"/>
      <c r="J32" s="50"/>
      <c r="K32" s="50">
        <v>1.8749999999999999E-2</v>
      </c>
      <c r="L32" s="50"/>
      <c r="M32" s="50"/>
      <c r="N32" s="50"/>
      <c r="O32" s="51"/>
      <c r="P32" s="46">
        <f>SUM(C32:N32)</f>
        <v>0.33611111111111114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7.4999999999999956E-2</v>
      </c>
      <c r="D34" s="109">
        <f t="shared" ref="D34:N34" si="1">D31-D32-D33</f>
        <v>6.9444444444444434E-2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2.2222222222222223E-2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0.16666666666666663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9" t="s">
        <v>187</v>
      </c>
      <c r="D36" s="139"/>
      <c r="E36" s="139" t="s">
        <v>188</v>
      </c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5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1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1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186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 t="s">
        <v>191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 t="s">
        <v>192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2" t="s">
        <v>170</v>
      </c>
      <c r="C53" s="133"/>
      <c r="D53" s="112">
        <v>3.26</v>
      </c>
      <c r="E53" s="112" t="s">
        <v>190</v>
      </c>
      <c r="F53" s="112" t="s">
        <v>190</v>
      </c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171</v>
      </c>
      <c r="C54" s="136"/>
      <c r="D54" s="136"/>
      <c r="E54" s="136"/>
      <c r="F54" s="112">
        <v>719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-164.3</v>
      </c>
      <c r="D72" s="60">
        <v>-165.6</v>
      </c>
      <c r="E72" s="100" t="s">
        <v>121</v>
      </c>
      <c r="F72" s="60">
        <v>20.3</v>
      </c>
      <c r="G72" s="60">
        <v>22.9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-166.4</v>
      </c>
      <c r="D73" s="60">
        <v>-167.7</v>
      </c>
      <c r="E73" s="102" t="s">
        <v>125</v>
      </c>
      <c r="F73" s="61">
        <v>10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-190.7</v>
      </c>
      <c r="D74" s="60">
        <v>-194</v>
      </c>
      <c r="E74" s="102" t="s">
        <v>130</v>
      </c>
      <c r="F74" s="62">
        <v>0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-112.6</v>
      </c>
      <c r="D75" s="60">
        <v>-116.3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25.6</v>
      </c>
      <c r="D76" s="60">
        <v>23.8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22.3</v>
      </c>
      <c r="D77" s="60">
        <v>20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20.6</v>
      </c>
      <c r="D78" s="60">
        <v>18.100000000000001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19.3</v>
      </c>
      <c r="D79" s="60">
        <v>16.8</v>
      </c>
      <c r="E79" s="100" t="s">
        <v>155</v>
      </c>
      <c r="F79" s="60">
        <v>11</v>
      </c>
      <c r="G79" s="60">
        <v>7.3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6.1500000000000004E-5</v>
      </c>
      <c r="D80" s="64">
        <v>5.8199999999999998E-5</v>
      </c>
      <c r="E80" s="102" t="s">
        <v>160</v>
      </c>
      <c r="F80" s="61">
        <v>44.4</v>
      </c>
      <c r="G80" s="61">
        <v>61.7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164</v>
      </c>
      <c r="C84" s="125"/>
    </row>
    <row r="85" spans="2:16" ht="15" customHeight="1" x14ac:dyDescent="0.45">
      <c r="B85" s="126" t="s">
        <v>182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 t="s">
        <v>189</v>
      </c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2024-06-09T10:16:35Z</dcterms:modified>
</cp:coreProperties>
</file>