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EAB92FCA-2EFF-4F27-A21A-3CBE88A3580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<sst xmlns="http://schemas.openxmlformats.org/spreadsheetml/2006/main" count="207" uniqueCount="189">
  <si>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</si>
  <si>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</si>
  <si>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</si>
  <si>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</si>
  <si>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</si>
  <si>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</si>
  <si>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</si>
  <si>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</si>
  <si>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</si>
  <si>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</si>
  <si>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</si>
  <si>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</si>
  <si>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</si>
  <si>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</si>
  <si>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</si>
  <si>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</si>
  <si>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</si>
  <si>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</si>
  <si>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</si>
  <si>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</si>
  <si>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</si>
  <si>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</si>
  <si>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</si>
  <si>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</si>
  <si>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</si>
  <si>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</si>
  <si>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</si>
  <si>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</si>
  <si>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</si>
  <si>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</si>
  <si>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</si>
  <si>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</si>
  <si>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</si>
  <si>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</si>
  <si>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</si>
  <si>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</si>
  <si>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</si>
  <si>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</si>
  <si>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</si>
  <si>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</si>
  <si>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</si>
  <si>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</si>
  <si>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</si>
  <si>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</si>
  <si>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</si>
  <si>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</si>
  <si>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</si>
  <si>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</si>
  <si>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</si>
  <si>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</si>
  <si>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</si>
  <si>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</si>
  <si>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</si>
  <si>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</si>
  <si>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</si>
  <si>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</si>
  <si>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</si>
  <si>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</si>
  <si>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</si>
  <si>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</si>
  <si>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</si>
  <si>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</si>
  <si>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</si>
  <si>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</si>
  <si>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</si>
  <si>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</si>
  <si>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</si>
  <si>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</si>
  <si>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</si>
  <si>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</si>
  <si>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</si>
  <si>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</si>
  <si>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</si>
  <si>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</si>
  <si>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</si>
  <si>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</si>
  <si>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</si>
  <si>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</si>
  <si>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</si>
  <si>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</si>
  <si>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</si>
  <si>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</si>
  <si>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</si>
  <si>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</si>
  <si>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</si>
  <si>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</si>
  <si>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</si>
  <si>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</si>
  <si>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</si>
  <si>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</si>
  <si>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</si>
  <si>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</si>
  <si>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</si>
  <si>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</si>
  <si>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</si>
  <si>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</si>
  <si>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</si>
  <si>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</si>
  <si>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</si>
  <si>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</si>
  <si>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</si>
  <si>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</si>
  <si>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</si>
  <si>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</si>
  <si>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</si>
  <si>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</si>
  <si>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</si>
  <si>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</si>
  <si>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</si>
  <si>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</si>
  <si>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</si>
  <si>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</si>
  <si>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</si>
  <si>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</si>
  <si>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</si>
  <si>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</si>
  <si>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</si>
  <si>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</si>
  <si>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</si>
  <si>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</si>
  <si>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</si>
  <si>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</si>
  <si>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</si>
  <si>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</si>
  <si>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</si>
  <si>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</si>
  <si>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</si>
  <si>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</si>
  <si>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</si>
  <si>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</si>
  <si>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</si>
  <si>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</si>
  <si>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</si>
  <si>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</si>
  <si>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</si>
  <si>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</si>
  <si>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</si>
  <si>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</si>
  <si>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</si>
  <si>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</si>
  <si>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</si>
  <si>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</si>
  <si>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</si>
  <si>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</si>
  <si>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</si>
  <si>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</si>
  <si>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</si>
  <si>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</si>
  <si>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</si>
  <si>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</si>
  <si>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</si>
  <si>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</si>
  <si>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</si>
  <si>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</si>
  <si>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</si>
  <si>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</si>
  <si>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</si>
  <si>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</si>
  <si>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</si>
  <si>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</si>
  <si>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</si>
  <si>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</si>
  <si>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</si>
  <si>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</si>
  <si>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</si>
  <si>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</si>
  <si>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</si>
  <si>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</si>
  <si>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</si>
  <si>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</si>
  <si>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</si>
  <si>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</si>
  <si>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</si>
  <si>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</si>
  <si>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</si>
  <si>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</si>
  <si>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-</t>
    <phoneticPr fontId="3" type="noConversion"/>
  </si>
  <si>
    <t>허정환</t>
    <phoneticPr fontId="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</si>
  <si>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</si>
  <si>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</si>
  <si>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</si>
  <si>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</si>
  <si>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</si>
  <si>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ALL</t>
    <phoneticPr fontId="3" type="noConversion"/>
  </si>
  <si>
    <t>N</t>
    <phoneticPr fontId="3" type="noConversion"/>
  </si>
  <si>
    <t>NE</t>
    <phoneticPr fontId="3" type="noConversion"/>
  </si>
  <si>
    <t>L_059153-059276</t>
    <phoneticPr fontId="3" type="noConversion"/>
  </si>
  <si>
    <t>C_059261-059276</t>
    <phoneticPr fontId="3" type="noConversion"/>
  </si>
  <si>
    <t>1. [05:36-10:16] 구름에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</si>
</sst>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3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2">
        <v>45436</v>
      </c>
      <c r="D3" s="123"/>
      <c r="E3" s="1"/>
      <c r="F3" s="1"/>
      <c r="G3" s="1"/>
      <c r="H3" s="1"/>
      <c r="I3" s="1"/>
      <c r="J3" s="1"/>
      <c r="K3" s="66" t="s">
        <v>2</v>
      </c>
      <c r="L3" s="124">
        <f>(P31-(P32+P33))/P31*100</f>
        <v>59.770114942528743</v>
      </c>
      <c r="M3" s="124"/>
      <c r="N3" s="66" t="s">
        <v>3</v>
      </c>
      <c r="O3" s="124">
        <f>(P31-P33)/P31*100</f>
        <v>100</v>
      </c>
      <c r="P3" s="124"/>
    </row>
    <row r="4" spans="2:16" ht="14.25" customHeight="1" x14ac:dyDescent="0.45">
      <c r="B4" s="34" t="s">
        <v>4</v>
      </c>
      <c r="C4" s="2" t="s">
        <v>177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1" t="s">
        <v>7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0.94444444444444453</v>
      </c>
      <c r="D9" s="8">
        <v>2.7</v>
      </c>
      <c r="E9" s="8">
        <v>5.4</v>
      </c>
      <c r="F9" s="8">
        <v>68</v>
      </c>
      <c r="G9" s="36" t="s">
        <v>184</v>
      </c>
      <c r="H9" s="8">
        <v>3.4</v>
      </c>
      <c r="I9" s="36">
        <v>99.1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0.21944444444444444</v>
      </c>
      <c r="D10" s="8">
        <v>2.6</v>
      </c>
      <c r="E10" s="8">
        <v>7.6</v>
      </c>
      <c r="F10" s="8">
        <v>29</v>
      </c>
      <c r="G10" s="36" t="s">
        <v>185</v>
      </c>
      <c r="H10" s="8">
        <v>1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0.42777777777777781</v>
      </c>
      <c r="D11" s="15"/>
      <c r="E11" s="15">
        <v>10</v>
      </c>
      <c r="F11" s="15">
        <v>15</v>
      </c>
      <c r="G11" s="36" t="s">
        <v>184</v>
      </c>
      <c r="H11" s="15">
        <v>4.4000000000000004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23.483333333333334</v>
      </c>
      <c r="D12" s="19">
        <f>AVERAGE(D9:D11)</f>
        <v>2.6500000000000004</v>
      </c>
      <c r="E12" s="19">
        <f>AVERAGE(E9:E11)</f>
        <v>7.666666666666667</v>
      </c>
      <c r="F12" s="20">
        <f>AVERAGE(F9:F11)</f>
        <v>37.333333333333336</v>
      </c>
      <c r="G12" s="21"/>
      <c r="H12" s="22">
        <f>AVERAGE(H9:H11)</f>
        <v>2.9333333333333336</v>
      </c>
      <c r="I12" s="23"/>
      <c r="J12" s="24">
        <f>AVERAGE(J9:J11)</f>
        <v>5.333333333333333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1" t="s">
        <v>26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178</v>
      </c>
      <c r="D16" s="27" t="s">
        <v>179</v>
      </c>
      <c r="E16" s="27" t="s">
        <v>180</v>
      </c>
      <c r="F16" s="27" t="s">
        <v>181</v>
      </c>
      <c r="G16" s="27" t="s">
        <v>182</v>
      </c>
      <c r="H16" s="27" t="s">
        <v>183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5" customHeight="1" x14ac:dyDescent="0.45">
      <c r="B17" s="35" t="s">
        <v>42</v>
      </c>
      <c r="C17" s="28">
        <v>0.88680555555555562</v>
      </c>
      <c r="D17" s="28">
        <v>0.8881944444444444</v>
      </c>
      <c r="E17" s="28">
        <v>0.94444444444444453</v>
      </c>
      <c r="F17" s="28">
        <v>0.96736111111111101</v>
      </c>
      <c r="G17" s="28">
        <v>5.9722222222222225E-2</v>
      </c>
      <c r="H17" s="28">
        <v>0.42777777777777781</v>
      </c>
      <c r="I17" s="28"/>
      <c r="J17" s="28"/>
      <c r="K17" s="28"/>
      <c r="L17" s="28"/>
      <c r="M17" s="28"/>
      <c r="N17" s="28"/>
      <c r="O17" s="28"/>
      <c r="P17" s="28">
        <v>0.43194444444444446</v>
      </c>
    </row>
    <row r="18" spans="2:16" ht="14.15" customHeight="1" x14ac:dyDescent="0.45">
      <c r="B18" s="35" t="s">
        <v>43</v>
      </c>
      <c r="C18" s="27">
        <v>59069</v>
      </c>
      <c r="D18" s="27">
        <v>59070</v>
      </c>
      <c r="E18" s="27">
        <v>59076</v>
      </c>
      <c r="F18" s="27">
        <v>59091</v>
      </c>
      <c r="G18" s="27">
        <v>59152</v>
      </c>
      <c r="H18" s="27">
        <v>59277</v>
      </c>
      <c r="I18" s="27"/>
      <c r="J18" s="27"/>
      <c r="K18" s="27"/>
      <c r="L18" s="27"/>
      <c r="M18" s="27"/>
      <c r="N18" s="27"/>
      <c r="O18" s="27"/>
      <c r="P18" s="27">
        <v>59282</v>
      </c>
    </row>
    <row r="19" spans="2:16" ht="14.15" customHeight="1" thickBot="1" x14ac:dyDescent="0.5">
      <c r="B19" s="13" t="s">
        <v>44</v>
      </c>
      <c r="C19" s="29"/>
      <c r="D19" s="27">
        <v>59075</v>
      </c>
      <c r="E19" s="30">
        <v>59090</v>
      </c>
      <c r="F19" s="114">
        <v>59151</v>
      </c>
      <c r="G19" s="30">
        <v>59276</v>
      </c>
      <c r="H19" s="30">
        <v>59281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6</v>
      </c>
      <c r="E20" s="33">
        <f t="shared" ref="E20:O20" si="0">IF(ISNUMBER(E18),E19-E18+1,"")</f>
        <v>15</v>
      </c>
      <c r="F20" s="33">
        <f t="shared" si="0"/>
        <v>61</v>
      </c>
      <c r="G20" s="33">
        <f t="shared" si="0"/>
        <v>125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0" t="s">
        <v>46</v>
      </c>
      <c r="C22" s="35" t="s">
        <v>22</v>
      </c>
      <c r="D22" s="35" t="s">
        <v>24</v>
      </c>
      <c r="E22" s="35" t="s">
        <v>47</v>
      </c>
      <c r="F22" s="131" t="s">
        <v>48</v>
      </c>
      <c r="G22" s="131"/>
      <c r="H22" s="131"/>
      <c r="I22" s="131"/>
      <c r="J22" s="35" t="s">
        <v>22</v>
      </c>
      <c r="K22" s="35" t="s">
        <v>24</v>
      </c>
      <c r="L22" s="35" t="s">
        <v>47</v>
      </c>
      <c r="M22" s="131" t="s">
        <v>48</v>
      </c>
      <c r="N22" s="131"/>
      <c r="O22" s="131"/>
      <c r="P22" s="131"/>
    </row>
    <row r="23" spans="2:16" ht="13.5" customHeight="1" x14ac:dyDescent="0.45">
      <c r="B23" s="130"/>
      <c r="C23" s="36"/>
      <c r="D23" s="36"/>
      <c r="E23" s="36" t="s">
        <v>49</v>
      </c>
      <c r="F23" s="129"/>
      <c r="G23" s="129"/>
      <c r="H23" s="129"/>
      <c r="I23" s="129"/>
      <c r="J23" s="36"/>
      <c r="K23" s="36"/>
      <c r="L23" s="36" t="s">
        <v>50</v>
      </c>
      <c r="M23" s="129"/>
      <c r="N23" s="129"/>
      <c r="O23" s="129"/>
      <c r="P23" s="129"/>
    </row>
    <row r="24" spans="2:16" ht="13.5" customHeight="1" x14ac:dyDescent="0.45">
      <c r="B24" s="130"/>
      <c r="C24" s="36"/>
      <c r="D24" s="36"/>
      <c r="E24" s="36" t="s">
        <v>51</v>
      </c>
      <c r="F24" s="129"/>
      <c r="G24" s="129"/>
      <c r="H24" s="129"/>
      <c r="I24" s="129"/>
      <c r="J24" s="36"/>
      <c r="K24" s="36"/>
      <c r="L24" s="36" t="s">
        <v>52</v>
      </c>
      <c r="M24" s="129"/>
      <c r="N24" s="129"/>
      <c r="O24" s="129"/>
      <c r="P24" s="129"/>
    </row>
    <row r="25" spans="2:16" ht="13.5" customHeight="1" x14ac:dyDescent="0.45">
      <c r="B25" s="130"/>
      <c r="C25" s="36"/>
      <c r="D25" s="36"/>
      <c r="E25" s="36" t="s">
        <v>52</v>
      </c>
      <c r="F25" s="129"/>
      <c r="G25" s="129"/>
      <c r="H25" s="129"/>
      <c r="I25" s="129"/>
      <c r="J25" s="36"/>
      <c r="K25" s="36"/>
      <c r="L25" s="36" t="s">
        <v>51</v>
      </c>
      <c r="M25" s="129"/>
      <c r="N25" s="129"/>
      <c r="O25" s="129"/>
      <c r="P25" s="129"/>
    </row>
    <row r="26" spans="2:16" ht="13.5" customHeight="1" x14ac:dyDescent="0.45">
      <c r="B26" s="130"/>
      <c r="C26" s="36"/>
      <c r="D26" s="36"/>
      <c r="E26" s="36" t="s">
        <v>50</v>
      </c>
      <c r="F26" s="129"/>
      <c r="G26" s="129"/>
      <c r="H26" s="129"/>
      <c r="I26" s="129"/>
      <c r="J26" s="36"/>
      <c r="K26" s="36"/>
      <c r="L26" s="36" t="s">
        <v>49</v>
      </c>
      <c r="M26" s="129"/>
      <c r="N26" s="129"/>
      <c r="O26" s="129"/>
      <c r="P26" s="129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1" t="s">
        <v>53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0.36388888888888887</v>
      </c>
      <c r="D30" s="43">
        <v>8.6111111111111124E-2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</v>
      </c>
    </row>
    <row r="31" spans="2:16" ht="14.15" customHeight="1" x14ac:dyDescent="0.45">
      <c r="B31" s="37" t="s">
        <v>168</v>
      </c>
      <c r="C31" s="47">
        <v>0.36805555555555558</v>
      </c>
      <c r="D31" s="7">
        <v>9.2361111111111116E-2</v>
      </c>
      <c r="E31" s="7"/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0.48333333333333339</v>
      </c>
    </row>
    <row r="32" spans="2:16" ht="14.15" customHeight="1" x14ac:dyDescent="0.45">
      <c r="B32" s="37" t="s">
        <v>68</v>
      </c>
      <c r="C32" s="49">
        <v>0.19444444444444445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0.19444444444444445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0.17361111111111113</v>
      </c>
      <c r="D34" s="109">
        <f t="shared" ref="D34:N34" si="1">D31-D32-D33</f>
        <v>9.2361111111111116E-2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0.28888888888888897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9" t="s">
        <v>186</v>
      </c>
      <c r="D36" s="139"/>
      <c r="E36" s="139" t="s">
        <v>187</v>
      </c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</row>
    <row r="37" spans="2:16" ht="18" customHeight="1" x14ac:dyDescent="0.45">
      <c r="B37" s="151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 x14ac:dyDescent="0.45">
      <c r="B38" s="151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 x14ac:dyDescent="0.45">
      <c r="B39" s="151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</row>
    <row r="40" spans="2:16" ht="18" customHeight="1" x14ac:dyDescent="0.45">
      <c r="B40" s="151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 x14ac:dyDescent="0.45">
      <c r="B41" s="152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188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2" t="s">
        <v>170</v>
      </c>
      <c r="C53" s="133"/>
      <c r="D53" s="112" t="s">
        <v>176</v>
      </c>
      <c r="E53" s="112" t="s">
        <v>176</v>
      </c>
      <c r="F53" s="112" t="s">
        <v>176</v>
      </c>
      <c r="G53" s="133"/>
      <c r="H53" s="133"/>
      <c r="I53" s="133"/>
      <c r="J53" s="133"/>
      <c r="K53" s="133"/>
      <c r="L53" s="133"/>
      <c r="M53" s="133"/>
      <c r="N53" s="133"/>
      <c r="O53" s="133"/>
      <c r="P53" s="134"/>
    </row>
    <row r="54" spans="2:16" ht="14.15" customHeight="1" thickTop="1" thickBot="1" x14ac:dyDescent="0.5">
      <c r="B54" s="135" t="s">
        <v>171</v>
      </c>
      <c r="C54" s="136"/>
      <c r="D54" s="136"/>
      <c r="E54" s="136"/>
      <c r="F54" s="112">
        <v>1168</v>
      </c>
      <c r="G54" s="137"/>
      <c r="H54" s="137"/>
      <c r="I54" s="137"/>
      <c r="J54" s="137"/>
      <c r="K54" s="137"/>
      <c r="L54" s="137"/>
      <c r="M54" s="137"/>
      <c r="N54" s="137"/>
      <c r="O54" s="137"/>
      <c r="P54" s="138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</v>
      </c>
      <c r="D72" s="60">
        <v>-165</v>
      </c>
      <c r="E72" s="100" t="s">
        <v>121</v>
      </c>
      <c r="F72" s="60">
        <v>20.6</v>
      </c>
      <c r="G72" s="60">
        <v>19.399999999999999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-166.5</v>
      </c>
      <c r="D73" s="60">
        <v>-167.2</v>
      </c>
      <c r="E73" s="102" t="s">
        <v>125</v>
      </c>
      <c r="F73" s="61">
        <v>25</v>
      </c>
      <c r="G73" s="61">
        <v>26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-195</v>
      </c>
      <c r="D74" s="60">
        <v>-195.5</v>
      </c>
      <c r="E74" s="102" t="s">
        <v>130</v>
      </c>
      <c r="F74" s="62">
        <v>5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-113.5</v>
      </c>
      <c r="D75" s="60">
        <v>-115.5</v>
      </c>
      <c r="E75" s="102" t="s">
        <v>135</v>
      </c>
      <c r="F75" s="62">
        <v>30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-26.2</v>
      </c>
      <c r="D76" s="60">
        <v>25.8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22.3</v>
      </c>
      <c r="D77" s="60">
        <v>22.1</v>
      </c>
      <c r="E77" s="102" t="s">
        <v>145</v>
      </c>
      <c r="F77" s="62">
        <v>245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20.5</v>
      </c>
      <c r="D78" s="60">
        <v>20.3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19.899999999999999</v>
      </c>
      <c r="D79" s="60">
        <v>18.8</v>
      </c>
      <c r="E79" s="100" t="s">
        <v>155</v>
      </c>
      <c r="F79" s="60">
        <v>12.4</v>
      </c>
      <c r="G79" s="60">
        <v>9.1999999999999993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5.3000000000000001E-5</v>
      </c>
      <c r="D80" s="64">
        <v>5.4799999999999997E-5</v>
      </c>
      <c r="E80" s="102" t="s">
        <v>160</v>
      </c>
      <c r="F80" s="61">
        <v>59.6</v>
      </c>
      <c r="G80" s="61">
        <v>27.5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5" t="s">
        <v>164</v>
      </c>
      <c r="C84" s="125"/>
    </row>
    <row r="85" spans="2:16" ht="15" customHeight="1" x14ac:dyDescent="0.45">
      <c r="B85" s="126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45">
      <c r="B86" s="115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4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4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4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4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4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4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4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4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4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4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4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4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4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2024-05-24T10:26:23Z</dcterms:modified>
</cp:coreProperties>
</file>